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225" windowHeight="11400" activeTab="3"/>
  </bookViews>
  <sheets>
    <sheet name="Детсады" sheetId="1" r:id="rId1"/>
    <sheet name="Школы " sheetId="2" r:id="rId2"/>
    <sheet name="ДДТ" sheetId="3" r:id="rId3"/>
    <sheet name="ДШИ" sheetId="4" r:id="rId4"/>
    <sheet name="ФСК" sheetId="5" r:id="rId5"/>
  </sheets>
  <definedNames>
    <definedName name="_xlnm.Print_Titles" localSheetId="0">'Детсады'!$A:$B,'Детсады'!$2:$7</definedName>
    <definedName name="_xlnm.Print_Titles" localSheetId="1">'Школы '!$A:$B,'Школы '!$2:$2</definedName>
    <definedName name="_xlnm.Print_Area" localSheetId="0">'Детсады'!$A$1:$BY$12</definedName>
    <definedName name="_xlnm.Print_Area" localSheetId="4">'ФСК'!$A$1:$AU$27</definedName>
    <definedName name="_xlnm.Print_Area" localSheetId="1">'Школы '!$A$1:$EJ$22</definedName>
  </definedNames>
  <calcPr fullCalcOnLoad="1"/>
</workbook>
</file>

<file path=xl/sharedStrings.xml><?xml version="1.0" encoding="utf-8"?>
<sst xmlns="http://schemas.openxmlformats.org/spreadsheetml/2006/main" count="828" uniqueCount="109">
  <si>
    <t>Наименование учреждений</t>
  </si>
  <si>
    <t>МБОУ "Кукшумская ООШ"</t>
  </si>
  <si>
    <t>МБОУ "Персирланская ООШ"</t>
  </si>
  <si>
    <t>МБОУ "Балдаевская СОШ"</t>
  </si>
  <si>
    <t>МБОУ "В.Ачакская СОШ"</t>
  </si>
  <si>
    <t>МБОУ "Николаевская ООШ"</t>
  </si>
  <si>
    <t>МБОУ "Селоядринская СОШ"</t>
  </si>
  <si>
    <t>МБОУ "Советская СОШ"</t>
  </si>
  <si>
    <t>МБОУ "Ювановская СОШ"</t>
  </si>
  <si>
    <t>МБОУ "СОШ №2" г.Ядрин</t>
  </si>
  <si>
    <t>МБОУ "Гимназия №1"</t>
  </si>
  <si>
    <t>МБДОУ "Сказка"</t>
  </si>
  <si>
    <t>МБОУ "Б.Чурашевская СОШ"</t>
  </si>
  <si>
    <t>МБДОУ "Пукане"</t>
  </si>
  <si>
    <t>Укомплектованность кадрами</t>
  </si>
  <si>
    <t>отклонение, превышающее допустимое</t>
  </si>
  <si>
    <t>% выполнения</t>
  </si>
  <si>
    <t>Утверждено в муниципальном задании</t>
  </si>
  <si>
    <t>Исполнено на отчетную дату</t>
  </si>
  <si>
    <t>Допустимое (возможное) отклонение</t>
  </si>
  <si>
    <t>Обучающиеся от 1 года до 3 лет</t>
  </si>
  <si>
    <t>Обучающиеся от 3 лет до 8 лет</t>
  </si>
  <si>
    <t>Число обучающихся</t>
  </si>
  <si>
    <t>Показатели, характеризующие объем муниципальной услуги</t>
  </si>
  <si>
    <t>Показатели, характеризующие  качество  муниципальной  услуги</t>
  </si>
  <si>
    <t>Дошкольное образование</t>
  </si>
  <si>
    <t>Начальное общее образование</t>
  </si>
  <si>
    <t>Основное общее образование</t>
  </si>
  <si>
    <t>Среднее общее образование</t>
  </si>
  <si>
    <t>Наименование показателей</t>
  </si>
  <si>
    <t>Показатели, характеризующие качество муниципальной услуги</t>
  </si>
  <si>
    <t>Процент потребителей, удовлетворенных качеством и доступностью оказанной услуги</t>
  </si>
  <si>
    <t>Всего обучающихся</t>
  </si>
  <si>
    <t>Итого обучающихся-школьников</t>
  </si>
  <si>
    <t>Всего дошкольников и школьников</t>
  </si>
  <si>
    <t xml:space="preserve">Итгого обучающихся-дошкольников </t>
  </si>
  <si>
    <t>Музыкальное искусство</t>
  </si>
  <si>
    <t>Народные инструменты</t>
  </si>
  <si>
    <t>Хоровое пение</t>
  </si>
  <si>
    <t>Изобразительное искусство</t>
  </si>
  <si>
    <t>Живопись</t>
  </si>
  <si>
    <t>1.</t>
  </si>
  <si>
    <t>2.</t>
  </si>
  <si>
    <t>3.</t>
  </si>
  <si>
    <t>Хореографическое искусство</t>
  </si>
  <si>
    <t>Доля детей, ставших победителями конкурсов, фестивалей и др.творческих мероприятий (%)</t>
  </si>
  <si>
    <t>Доля родителей (законных представителей), удовлетворенных условиями и качеством предоставляемой образовательной услуги (%)</t>
  </si>
  <si>
    <t>Хореографическое творчество</t>
  </si>
  <si>
    <t>Реализация дополнительных общеразвивающих программ в области искусств</t>
  </si>
  <si>
    <t>Реализация дополнительных предпрофессиональных программ в области искусств</t>
  </si>
  <si>
    <t>4.</t>
  </si>
  <si>
    <t>Дополнительные общеразвивающие программы в области искусств</t>
  </si>
  <si>
    <t>х</t>
  </si>
  <si>
    <t>Укомплектованность кадрами (%)</t>
  </si>
  <si>
    <t>Дополнительные общеразвивающие программы в области спорта</t>
  </si>
  <si>
    <t>Реализация дополнительных общеразвивающих программ в области спорта</t>
  </si>
  <si>
    <t>Органзация и проведение официальных спортивных мероприятий</t>
  </si>
  <si>
    <t>муниципальные</t>
  </si>
  <si>
    <t>Организация и проведение официальных спортивных мероприятий</t>
  </si>
  <si>
    <t>Из общего количества обуч-ся дети с ОВЗ</t>
  </si>
  <si>
    <t>Из общего количества обуч-ся дети с ОВЗ, обуч.на дому</t>
  </si>
  <si>
    <t>Показатели, характеризующие качество работы</t>
  </si>
  <si>
    <t>Показатели, характеризующие объем работы</t>
  </si>
  <si>
    <t>ОВЗ и инвалиды от 3 лет до 8 лет</t>
  </si>
  <si>
    <t>Количество человеко-часов (чел.-час)</t>
  </si>
  <si>
    <t>Процент потребителей, удовлетворенных качеством и доступностью оказанной образовательной организацией услугой (%)</t>
  </si>
  <si>
    <t>Количество проведенных мероприятий (штук)</t>
  </si>
  <si>
    <t>Утверждено в муниципальном задании на год</t>
  </si>
  <si>
    <t>Количество педработников, прошедших аттестацию не менее 1 раза в 5 лет</t>
  </si>
  <si>
    <t>Количество педагогических работников, прошедших аттестацию (повышение квалификации) не менее 1 раза в 5 лет (%)</t>
  </si>
  <si>
    <t>МАОУ "СОШ №3" г.Ядрин</t>
  </si>
  <si>
    <t>МАОУ "НОШ" г. Ядрин</t>
  </si>
  <si>
    <t>МАДОУ "Аленушка"</t>
  </si>
  <si>
    <t>МАДОУ "Росинка"</t>
  </si>
  <si>
    <t>По району</t>
  </si>
  <si>
    <t>Дето-дни</t>
  </si>
  <si>
    <t xml:space="preserve"> Обучающиеся от 3 лет до 8 лет</t>
  </si>
  <si>
    <t>Обучающиеся с ОВЗ и инвалиды</t>
  </si>
  <si>
    <t>Всего дето-дней</t>
  </si>
  <si>
    <t>Реализация дополнительных общеразвивающих программ</t>
  </si>
  <si>
    <t>Дополнительные общеразвивающие программы по направленностям</t>
  </si>
  <si>
    <t>Итого</t>
  </si>
  <si>
    <t>Туристко-краеведческое</t>
  </si>
  <si>
    <t>Анализ выполнения муниципального задания организациями дополнительного образования детей за 12 месяцев 2023 года (ДДТ)</t>
  </si>
  <si>
    <t>Фортепиано</t>
  </si>
  <si>
    <t>Дополнительные образовательные программы спортивной подготовки по олимпийским видам спорта</t>
  </si>
  <si>
    <t>Число лиц, прошедших спортивную подготовку на этапе спортивной подготовки и зачисленных на следующий этап спортивной подготовки</t>
  </si>
  <si>
    <t>Число лиц, прошедших спортивную подготовку, выполнивших требования федерального стандарта спортивной подготовки по соответствующему виду спорта, по результатм реализации</t>
  </si>
  <si>
    <t>Число лиц,прошедших спортивную подготовку на этапе спортивной подготовки (человек)</t>
  </si>
  <si>
    <t>Футбол (этап начальной подготовки)</t>
  </si>
  <si>
    <t>Футбол (учебно-тренировочный этап)</t>
  </si>
  <si>
    <t>Хоккей (этап начальной подготовки)</t>
  </si>
  <si>
    <t>Спортивная борьба (этап начальной подготовки)</t>
  </si>
  <si>
    <t>Плавание (этап начальной подготовки)</t>
  </si>
  <si>
    <t>Тяжелая атлетика (этап начальной подготовки)</t>
  </si>
  <si>
    <t>Легкая атлетика (учебно-тренировочный этап)</t>
  </si>
  <si>
    <t>Легкая атлетика (этап начальной подготовки)</t>
  </si>
  <si>
    <t>Триатлон (этап начальной подготовки)</t>
  </si>
  <si>
    <t>Самбо (учебно-тренировочный этап)</t>
  </si>
  <si>
    <t>Самбо (этап начальной подготовки)</t>
  </si>
  <si>
    <t>Полиатлон (этап начальной подготовки)</t>
  </si>
  <si>
    <t>Полиатлон (учебно-тренировочный этап)</t>
  </si>
  <si>
    <t>межмуниципальные</t>
  </si>
  <si>
    <t>Количество участников (человек)</t>
  </si>
  <si>
    <t>Дополнительные образовательные программы спортивной подготовки по неолимпийским видам спорта</t>
  </si>
  <si>
    <t>Анализ выполнения муниципального задания дошкольными образовательными организациями за 12 месяцев 2023 года</t>
  </si>
  <si>
    <t>Анализ выполнения муниципального задания общеобразовательными организациями за 12 месяцев 2023 года</t>
  </si>
  <si>
    <t>Анализ  выполнения муниципального задания организациями дополнительного образования детей за 12 месяцев 2023 года (ДШИ)</t>
  </si>
  <si>
    <t>Анализ  выполнения муниципального задания организациями дополнительного образования детей за  12 месяцев 2023 года (ФСК)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</si>
</sst>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justify" vertical="center" textRotation="90"/>
    </xf>
    <xf numFmtId="0" fontId="0" fillId="0" borderId="10" xfId="0" applyFont="1" applyFill="1" applyBorder="1" applyAlignment="1">
      <alignment horizontal="justify" textRotation="90"/>
    </xf>
    <xf numFmtId="0" fontId="1" fillId="0" borderId="0" xfId="0" applyFont="1" applyAlignment="1">
      <alignment/>
    </xf>
    <xf numFmtId="172" fontId="0" fillId="0" borderId="10" xfId="0" applyNumberFormat="1" applyBorder="1" applyAlignment="1">
      <alignment/>
    </xf>
    <xf numFmtId="172" fontId="0" fillId="0" borderId="10" xfId="0" applyNumberFormat="1" applyFont="1" applyFill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72" fontId="0" fillId="0" borderId="10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172" fontId="0" fillId="33" borderId="10" xfId="0" applyNumberFormat="1" applyFill="1" applyBorder="1" applyAlignment="1">
      <alignment/>
    </xf>
    <xf numFmtId="1" fontId="0" fillId="33" borderId="10" xfId="0" applyNumberFormat="1" applyFill="1" applyBorder="1" applyAlignment="1">
      <alignment/>
    </xf>
    <xf numFmtId="0" fontId="0" fillId="33" borderId="10" xfId="0" applyFont="1" applyFill="1" applyBorder="1" applyAlignment="1">
      <alignment horizontal="justify" vertical="center" textRotation="90"/>
    </xf>
    <xf numFmtId="172" fontId="1" fillId="33" borderId="10" xfId="0" applyNumberFormat="1" applyFont="1" applyFill="1" applyBorder="1" applyAlignment="1">
      <alignment/>
    </xf>
    <xf numFmtId="172" fontId="1" fillId="0" borderId="10" xfId="0" applyNumberFormat="1" applyFont="1" applyBorder="1" applyAlignment="1">
      <alignment/>
    </xf>
    <xf numFmtId="1" fontId="1" fillId="33" borderId="10" xfId="0" applyNumberFormat="1" applyFont="1" applyFill="1" applyBorder="1" applyAlignment="1">
      <alignment/>
    </xf>
    <xf numFmtId="1" fontId="1" fillId="0" borderId="10" xfId="0" applyNumberFormat="1" applyFont="1" applyBorder="1" applyAlignment="1">
      <alignment/>
    </xf>
    <xf numFmtId="1" fontId="0" fillId="33" borderId="10" xfId="0" applyNumberFormat="1" applyFill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" fontId="1" fillId="33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0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 horizontal="center"/>
    </xf>
    <xf numFmtId="172" fontId="0" fillId="33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1" fontId="0" fillId="33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2" fontId="0" fillId="0" borderId="11" xfId="0" applyNumberFormat="1" applyBorder="1" applyAlignment="1">
      <alignment/>
    </xf>
    <xf numFmtId="0" fontId="1" fillId="0" borderId="10" xfId="0" applyFont="1" applyFill="1" applyBorder="1" applyAlignment="1">
      <alignment horizontal="justify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 vertical="top"/>
    </xf>
    <xf numFmtId="0" fontId="1" fillId="0" borderId="10" xfId="0" applyFont="1" applyBorder="1" applyAlignment="1">
      <alignment horizontal="justify"/>
    </xf>
    <xf numFmtId="0" fontId="0" fillId="0" borderId="10" xfId="0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33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justify" textRotation="90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textRotation="90"/>
    </xf>
    <xf numFmtId="1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justify" vertical="center" textRotation="90"/>
    </xf>
    <xf numFmtId="1" fontId="1" fillId="0" borderId="10" xfId="0" applyNumberFormat="1" applyFont="1" applyFill="1" applyBorder="1" applyAlignment="1">
      <alignment horizontal="center"/>
    </xf>
    <xf numFmtId="17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40" fillId="0" borderId="10" xfId="0" applyFont="1" applyFill="1" applyBorder="1" applyAlignment="1">
      <alignment/>
    </xf>
    <xf numFmtId="0" fontId="0" fillId="34" borderId="10" xfId="0" applyFont="1" applyFill="1" applyBorder="1" applyAlignment="1">
      <alignment horizontal="justify" vertical="center" textRotation="90"/>
    </xf>
    <xf numFmtId="1" fontId="0" fillId="34" borderId="10" xfId="0" applyNumberFormat="1" applyFill="1" applyBorder="1" applyAlignment="1">
      <alignment horizontal="center"/>
    </xf>
    <xf numFmtId="1" fontId="0" fillId="34" borderId="10" xfId="0" applyNumberFormat="1" applyFont="1" applyFill="1" applyBorder="1" applyAlignment="1">
      <alignment/>
    </xf>
    <xf numFmtId="1" fontId="0" fillId="34" borderId="10" xfId="0" applyNumberFormat="1" applyFill="1" applyBorder="1" applyAlignment="1">
      <alignment/>
    </xf>
    <xf numFmtId="1" fontId="1" fillId="34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 horizontal="center" textRotation="90"/>
    </xf>
    <xf numFmtId="0" fontId="0" fillId="0" borderId="10" xfId="0" applyFont="1" applyFill="1" applyBorder="1" applyAlignment="1">
      <alignment horizontal="justify" vertical="center" textRotation="90"/>
    </xf>
    <xf numFmtId="0" fontId="0" fillId="0" borderId="10" xfId="0" applyFont="1" applyFill="1" applyBorder="1" applyAlignment="1">
      <alignment horizontal="center" vertical="center" textRotation="90"/>
    </xf>
    <xf numFmtId="0" fontId="0" fillId="0" borderId="10" xfId="0" applyFont="1" applyBorder="1" applyAlignment="1">
      <alignment horizontal="justify"/>
    </xf>
    <xf numFmtId="0" fontId="0" fillId="0" borderId="10" xfId="0" applyFont="1" applyFill="1" applyBorder="1" applyAlignment="1">
      <alignment horizontal="justify"/>
    </xf>
    <xf numFmtId="1" fontId="1" fillId="34" borderId="10" xfId="0" applyNumberFormat="1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1" fontId="0" fillId="34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justify" textRotation="90"/>
    </xf>
    <xf numFmtId="0" fontId="0" fillId="34" borderId="10" xfId="0" applyFont="1" applyFill="1" applyBorder="1" applyAlignment="1">
      <alignment horizontal="justify" vertical="center" textRotation="90"/>
    </xf>
    <xf numFmtId="0" fontId="0" fillId="0" borderId="10" xfId="0" applyFont="1" applyFill="1" applyBorder="1" applyAlignment="1">
      <alignment horizontal="center" vertical="center" textRotation="90"/>
    </xf>
    <xf numFmtId="0" fontId="0" fillId="35" borderId="10" xfId="0" applyFon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justify"/>
    </xf>
    <xf numFmtId="0" fontId="0" fillId="0" borderId="13" xfId="0" applyBorder="1" applyAlignment="1">
      <alignment horizontal="justify"/>
    </xf>
    <xf numFmtId="0" fontId="0" fillId="0" borderId="12" xfId="0" applyBorder="1" applyAlignment="1">
      <alignment horizontal="justify"/>
    </xf>
    <xf numFmtId="0" fontId="0" fillId="0" borderId="14" xfId="0" applyBorder="1" applyAlignment="1">
      <alignment horizontal="justify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Y19"/>
  <sheetViews>
    <sheetView zoomScalePageLayoutView="0" workbookViewId="0" topLeftCell="A1">
      <pane xSplit="2" ySplit="7" topLeftCell="AX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U22" sqref="BU22"/>
    </sheetView>
  </sheetViews>
  <sheetFormatPr defaultColWidth="9.00390625" defaultRowHeight="12.75"/>
  <cols>
    <col min="1" max="1" width="3.25390625" style="0" customWidth="1"/>
    <col min="2" max="2" width="24.375" style="0" customWidth="1"/>
    <col min="3" max="3" width="8.375" style="0" customWidth="1"/>
    <col min="4" max="4" width="7.125" style="0" customWidth="1"/>
    <col min="5" max="5" width="5.25390625" style="0" customWidth="1"/>
    <col min="6" max="6" width="8.00390625" style="0" customWidth="1"/>
    <col min="7" max="7" width="8.125" style="0" customWidth="1"/>
    <col min="8" max="8" width="8.375" style="0" customWidth="1"/>
    <col min="9" max="9" width="6.25390625" style="0" customWidth="1"/>
    <col min="10" max="10" width="5.25390625" style="0" customWidth="1"/>
    <col min="13" max="13" width="7.625" style="0" customWidth="1"/>
    <col min="14" max="14" width="6.25390625" style="0" customWidth="1"/>
    <col min="15" max="15" width="5.25390625" style="0" customWidth="1"/>
    <col min="16" max="16" width="8.875" style="0" customWidth="1"/>
    <col min="18" max="18" width="7.25390625" style="0" customWidth="1"/>
    <col min="19" max="19" width="6.375" style="0" customWidth="1"/>
    <col min="20" max="20" width="5.375" style="0" customWidth="1"/>
    <col min="21" max="21" width="8.125" style="0" customWidth="1"/>
    <col min="22" max="22" width="8.25390625" style="0" customWidth="1"/>
    <col min="23" max="23" width="7.875" style="0" customWidth="1"/>
    <col min="24" max="24" width="7.00390625" style="0" customWidth="1"/>
    <col min="25" max="25" width="5.875" style="0" customWidth="1"/>
    <col min="26" max="28" width="8.25390625" style="0" customWidth="1"/>
    <col min="29" max="29" width="6.75390625" style="0" customWidth="1"/>
    <col min="30" max="30" width="5.375" style="0" customWidth="1"/>
    <col min="31" max="31" width="8.125" style="0" customWidth="1"/>
    <col min="32" max="33" width="8.00390625" style="0" customWidth="1"/>
    <col min="34" max="34" width="7.00390625" style="0" customWidth="1"/>
    <col min="35" max="35" width="5.625" style="0" customWidth="1"/>
    <col min="36" max="36" width="8.375" style="0" customWidth="1"/>
    <col min="39" max="39" width="5.25390625" style="0" customWidth="1"/>
    <col min="40" max="40" width="6.875" style="0" customWidth="1"/>
    <col min="43" max="43" width="8.25390625" style="0" customWidth="1"/>
    <col min="44" max="44" width="6.00390625" style="0" customWidth="1"/>
    <col min="45" max="45" width="6.875" style="0" customWidth="1"/>
    <col min="47" max="47" width="9.125" style="0" customWidth="1"/>
    <col min="49" max="49" width="6.75390625" style="0" customWidth="1"/>
    <col min="50" max="50" width="7.625" style="0" customWidth="1"/>
    <col min="54" max="54" width="7.25390625" style="0" customWidth="1"/>
    <col min="55" max="55" width="6.875" style="0" customWidth="1"/>
    <col min="59" max="59" width="6.625" style="0" customWidth="1"/>
    <col min="60" max="60" width="7.125" style="0" customWidth="1"/>
    <col min="63" max="63" width="8.625" style="0" customWidth="1"/>
    <col min="64" max="64" width="6.00390625" style="0" customWidth="1"/>
    <col min="65" max="65" width="6.875" style="0" customWidth="1"/>
    <col min="68" max="68" width="7.75390625" style="0" customWidth="1"/>
    <col min="69" max="69" width="7.00390625" style="0" customWidth="1"/>
    <col min="70" max="70" width="6.375" style="0" customWidth="1"/>
    <col min="74" max="74" width="7.125" style="0" customWidth="1"/>
    <col min="75" max="75" width="6.75390625" style="0" customWidth="1"/>
  </cols>
  <sheetData>
    <row r="2" ht="12.75">
      <c r="B2" s="8" t="s">
        <v>105</v>
      </c>
    </row>
    <row r="4" spans="1:77" ht="12.75">
      <c r="A4" s="87"/>
      <c r="B4" s="89" t="s">
        <v>0</v>
      </c>
      <c r="C4" s="87" t="s">
        <v>24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91" t="s">
        <v>23</v>
      </c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3"/>
      <c r="BP4" s="87" t="s">
        <v>32</v>
      </c>
      <c r="BQ4" s="87"/>
      <c r="BR4" s="87"/>
      <c r="BS4" s="87"/>
      <c r="BT4" s="87"/>
      <c r="BU4" s="87" t="s">
        <v>78</v>
      </c>
      <c r="BV4" s="87"/>
      <c r="BW4" s="87"/>
      <c r="BX4" s="87"/>
      <c r="BY4" s="87"/>
    </row>
    <row r="5" spans="1:77" ht="14.25" customHeight="1">
      <c r="A5" s="87"/>
      <c r="B5" s="89"/>
      <c r="C5" s="87" t="s">
        <v>14</v>
      </c>
      <c r="D5" s="87"/>
      <c r="E5" s="87"/>
      <c r="F5" s="87"/>
      <c r="G5" s="87"/>
      <c r="H5" s="87"/>
      <c r="I5" s="87"/>
      <c r="J5" s="87"/>
      <c r="K5" s="87"/>
      <c r="L5" s="87"/>
      <c r="M5" s="86" t="s">
        <v>68</v>
      </c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8"/>
      <c r="AB5" s="87" t="s">
        <v>31</v>
      </c>
      <c r="AC5" s="87"/>
      <c r="AD5" s="87"/>
      <c r="AE5" s="87"/>
      <c r="AF5" s="87"/>
      <c r="AG5" s="87"/>
      <c r="AH5" s="87"/>
      <c r="AI5" s="87"/>
      <c r="AJ5" s="87"/>
      <c r="AK5" s="87"/>
      <c r="AL5" s="87" t="s">
        <v>22</v>
      </c>
      <c r="AM5" s="87"/>
      <c r="AN5" s="87"/>
      <c r="AO5" s="87"/>
      <c r="AP5" s="87"/>
      <c r="AQ5" s="85" t="s">
        <v>75</v>
      </c>
      <c r="AR5" s="85"/>
      <c r="AS5" s="85"/>
      <c r="AT5" s="85"/>
      <c r="AU5" s="85"/>
      <c r="AV5" s="87" t="s">
        <v>22</v>
      </c>
      <c r="AW5" s="87"/>
      <c r="AX5" s="87"/>
      <c r="AY5" s="87"/>
      <c r="AZ5" s="87"/>
      <c r="BA5" s="85" t="s">
        <v>75</v>
      </c>
      <c r="BB5" s="85"/>
      <c r="BC5" s="85"/>
      <c r="BD5" s="85"/>
      <c r="BE5" s="85"/>
      <c r="BF5" s="86" t="s">
        <v>22</v>
      </c>
      <c r="BG5" s="85"/>
      <c r="BH5" s="85"/>
      <c r="BI5" s="85"/>
      <c r="BJ5" s="85"/>
      <c r="BK5" s="87" t="s">
        <v>75</v>
      </c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</row>
    <row r="6" spans="1:77" ht="18.75" customHeight="1">
      <c r="A6" s="87"/>
      <c r="B6" s="89"/>
      <c r="C6" s="87" t="s">
        <v>20</v>
      </c>
      <c r="D6" s="87"/>
      <c r="E6" s="87"/>
      <c r="F6" s="87"/>
      <c r="G6" s="87"/>
      <c r="H6" s="87" t="s">
        <v>21</v>
      </c>
      <c r="I6" s="87"/>
      <c r="J6" s="87"/>
      <c r="K6" s="87"/>
      <c r="L6" s="87"/>
      <c r="M6" s="90" t="s">
        <v>20</v>
      </c>
      <c r="N6" s="90"/>
      <c r="O6" s="90"/>
      <c r="P6" s="90"/>
      <c r="Q6" s="90"/>
      <c r="R6" s="90" t="s">
        <v>21</v>
      </c>
      <c r="S6" s="90"/>
      <c r="T6" s="90"/>
      <c r="U6" s="90"/>
      <c r="V6" s="90"/>
      <c r="W6" s="94" t="s">
        <v>77</v>
      </c>
      <c r="X6" s="95"/>
      <c r="Y6" s="95"/>
      <c r="Z6" s="95"/>
      <c r="AA6" s="96"/>
      <c r="AB6" s="87" t="s">
        <v>20</v>
      </c>
      <c r="AC6" s="87"/>
      <c r="AD6" s="87"/>
      <c r="AE6" s="87"/>
      <c r="AF6" s="87"/>
      <c r="AG6" s="87" t="s">
        <v>21</v>
      </c>
      <c r="AH6" s="87"/>
      <c r="AI6" s="87"/>
      <c r="AJ6" s="87"/>
      <c r="AK6" s="87"/>
      <c r="AL6" s="86" t="s">
        <v>20</v>
      </c>
      <c r="AM6" s="85"/>
      <c r="AN6" s="85"/>
      <c r="AO6" s="85"/>
      <c r="AP6" s="85"/>
      <c r="AQ6" s="85"/>
      <c r="AR6" s="85"/>
      <c r="AS6" s="85"/>
      <c r="AT6" s="85"/>
      <c r="AU6" s="88"/>
      <c r="AV6" s="86" t="s">
        <v>76</v>
      </c>
      <c r="AW6" s="85"/>
      <c r="AX6" s="85"/>
      <c r="AY6" s="85"/>
      <c r="AZ6" s="85"/>
      <c r="BA6" s="85"/>
      <c r="BB6" s="85"/>
      <c r="BC6" s="85"/>
      <c r="BD6" s="85"/>
      <c r="BE6" s="88"/>
      <c r="BF6" s="86" t="s">
        <v>63</v>
      </c>
      <c r="BG6" s="85"/>
      <c r="BH6" s="85"/>
      <c r="BI6" s="85"/>
      <c r="BJ6" s="85"/>
      <c r="BK6" s="85"/>
      <c r="BL6" s="85"/>
      <c r="BM6" s="85"/>
      <c r="BN6" s="85"/>
      <c r="BO6" s="88"/>
      <c r="BP6" s="87"/>
      <c r="BQ6" s="87"/>
      <c r="BR6" s="87"/>
      <c r="BS6" s="87"/>
      <c r="BT6" s="87"/>
      <c r="BU6" s="87"/>
      <c r="BV6" s="87"/>
      <c r="BW6" s="87"/>
      <c r="BX6" s="87"/>
      <c r="BY6" s="87"/>
    </row>
    <row r="7" spans="1:77" ht="75.75" customHeight="1">
      <c r="A7" s="87"/>
      <c r="B7" s="89"/>
      <c r="C7" s="19" t="s">
        <v>17</v>
      </c>
      <c r="D7" s="6" t="s">
        <v>18</v>
      </c>
      <c r="E7" s="6" t="s">
        <v>16</v>
      </c>
      <c r="F7" s="6" t="s">
        <v>19</v>
      </c>
      <c r="G7" s="7" t="s">
        <v>15</v>
      </c>
      <c r="H7" s="19" t="s">
        <v>17</v>
      </c>
      <c r="I7" s="6" t="s">
        <v>18</v>
      </c>
      <c r="J7" s="6" t="s">
        <v>16</v>
      </c>
      <c r="K7" s="6" t="s">
        <v>19</v>
      </c>
      <c r="L7" s="7" t="s">
        <v>15</v>
      </c>
      <c r="M7" s="19" t="s">
        <v>17</v>
      </c>
      <c r="N7" s="6" t="s">
        <v>18</v>
      </c>
      <c r="O7" s="6" t="s">
        <v>16</v>
      </c>
      <c r="P7" s="6" t="s">
        <v>19</v>
      </c>
      <c r="Q7" s="7" t="s">
        <v>15</v>
      </c>
      <c r="R7" s="19" t="s">
        <v>17</v>
      </c>
      <c r="S7" s="6" t="s">
        <v>18</v>
      </c>
      <c r="T7" s="6" t="s">
        <v>16</v>
      </c>
      <c r="U7" s="6" t="s">
        <v>19</v>
      </c>
      <c r="V7" s="7" t="s">
        <v>15</v>
      </c>
      <c r="W7" s="19" t="s">
        <v>17</v>
      </c>
      <c r="X7" s="6" t="s">
        <v>18</v>
      </c>
      <c r="Y7" s="6" t="s">
        <v>16</v>
      </c>
      <c r="Z7" s="6" t="s">
        <v>19</v>
      </c>
      <c r="AA7" s="7" t="s">
        <v>15</v>
      </c>
      <c r="AB7" s="19" t="s">
        <v>17</v>
      </c>
      <c r="AC7" s="6" t="s">
        <v>18</v>
      </c>
      <c r="AD7" s="6" t="s">
        <v>16</v>
      </c>
      <c r="AE7" s="6" t="s">
        <v>19</v>
      </c>
      <c r="AF7" s="7" t="s">
        <v>15</v>
      </c>
      <c r="AG7" s="19" t="s">
        <v>17</v>
      </c>
      <c r="AH7" s="6" t="s">
        <v>18</v>
      </c>
      <c r="AI7" s="6" t="s">
        <v>16</v>
      </c>
      <c r="AJ7" s="6" t="s">
        <v>19</v>
      </c>
      <c r="AK7" s="7" t="s">
        <v>15</v>
      </c>
      <c r="AL7" s="19" t="s">
        <v>17</v>
      </c>
      <c r="AM7" s="6" t="s">
        <v>18</v>
      </c>
      <c r="AN7" s="61" t="s">
        <v>16</v>
      </c>
      <c r="AO7" s="6" t="s">
        <v>19</v>
      </c>
      <c r="AP7" s="7" t="s">
        <v>15</v>
      </c>
      <c r="AQ7" s="68" t="s">
        <v>17</v>
      </c>
      <c r="AR7" s="6" t="s">
        <v>18</v>
      </c>
      <c r="AS7" s="61" t="s">
        <v>16</v>
      </c>
      <c r="AT7" s="6" t="s">
        <v>19</v>
      </c>
      <c r="AU7" s="7" t="s">
        <v>15</v>
      </c>
      <c r="AV7" s="19" t="s">
        <v>17</v>
      </c>
      <c r="AW7" s="6" t="s">
        <v>18</v>
      </c>
      <c r="AX7" s="61" t="s">
        <v>16</v>
      </c>
      <c r="AY7" s="6" t="s">
        <v>19</v>
      </c>
      <c r="AZ7" s="81" t="s">
        <v>15</v>
      </c>
      <c r="BA7" s="82" t="s">
        <v>17</v>
      </c>
      <c r="BB7" s="63" t="s">
        <v>18</v>
      </c>
      <c r="BC7" s="83" t="s">
        <v>16</v>
      </c>
      <c r="BD7" s="63" t="s">
        <v>19</v>
      </c>
      <c r="BE7" s="81" t="s">
        <v>15</v>
      </c>
      <c r="BF7" s="19" t="s">
        <v>17</v>
      </c>
      <c r="BG7" s="6" t="s">
        <v>18</v>
      </c>
      <c r="BH7" s="61" t="s">
        <v>16</v>
      </c>
      <c r="BI7" s="6" t="s">
        <v>19</v>
      </c>
      <c r="BJ7" s="7" t="s">
        <v>15</v>
      </c>
      <c r="BK7" s="68" t="s">
        <v>17</v>
      </c>
      <c r="BL7" s="6" t="s">
        <v>18</v>
      </c>
      <c r="BM7" s="61" t="s">
        <v>16</v>
      </c>
      <c r="BN7" s="6" t="s">
        <v>19</v>
      </c>
      <c r="BO7" s="7" t="s">
        <v>15</v>
      </c>
      <c r="BP7" s="19" t="s">
        <v>17</v>
      </c>
      <c r="BQ7" s="6" t="s">
        <v>18</v>
      </c>
      <c r="BR7" s="73" t="s">
        <v>16</v>
      </c>
      <c r="BS7" s="6" t="s">
        <v>19</v>
      </c>
      <c r="BT7" s="7" t="s">
        <v>15</v>
      </c>
      <c r="BU7" s="19" t="s">
        <v>17</v>
      </c>
      <c r="BV7" s="6" t="s">
        <v>18</v>
      </c>
      <c r="BW7" s="73" t="s">
        <v>16</v>
      </c>
      <c r="BX7" s="6" t="s">
        <v>19</v>
      </c>
      <c r="BY7" s="7" t="s">
        <v>15</v>
      </c>
    </row>
    <row r="8" spans="1:77" ht="12.75">
      <c r="A8" s="3"/>
      <c r="B8" s="54" t="s">
        <v>72</v>
      </c>
      <c r="C8" s="28">
        <v>100</v>
      </c>
      <c r="D8" s="10">
        <v>100</v>
      </c>
      <c r="E8" s="10">
        <f>D8/C8*100</f>
        <v>100</v>
      </c>
      <c r="F8" s="10">
        <f>C8*0.1</f>
        <v>10</v>
      </c>
      <c r="G8" s="10">
        <v>0</v>
      </c>
      <c r="H8" s="28">
        <v>100</v>
      </c>
      <c r="I8" s="10">
        <v>100</v>
      </c>
      <c r="J8" s="10">
        <f>I8/H8*100</f>
        <v>100</v>
      </c>
      <c r="K8" s="10">
        <f>H8*0.1</f>
        <v>10</v>
      </c>
      <c r="L8" s="10">
        <v>0</v>
      </c>
      <c r="M8" s="24">
        <v>7</v>
      </c>
      <c r="N8" s="31">
        <v>7</v>
      </c>
      <c r="O8" s="11">
        <f>N8/M8*100</f>
        <v>100</v>
      </c>
      <c r="P8" s="13">
        <f>M8*0.1</f>
        <v>0.7000000000000001</v>
      </c>
      <c r="Q8" s="33">
        <v>0</v>
      </c>
      <c r="R8" s="24">
        <v>14</v>
      </c>
      <c r="S8" s="31">
        <v>14</v>
      </c>
      <c r="T8" s="33">
        <f>S8/R8*100</f>
        <v>100</v>
      </c>
      <c r="U8" s="31">
        <f>R8*0.1</f>
        <v>1.4000000000000001</v>
      </c>
      <c r="V8" s="33">
        <v>0</v>
      </c>
      <c r="W8" s="69">
        <v>2</v>
      </c>
      <c r="X8" s="13">
        <v>2</v>
      </c>
      <c r="Y8" s="11">
        <f>X8/W8*100</f>
        <v>100</v>
      </c>
      <c r="Z8" s="11">
        <v>0</v>
      </c>
      <c r="AA8" s="11">
        <v>0</v>
      </c>
      <c r="AB8" s="30">
        <v>100</v>
      </c>
      <c r="AC8" s="11">
        <v>100</v>
      </c>
      <c r="AD8" s="11">
        <v>100</v>
      </c>
      <c r="AE8" s="10">
        <f>AB8*0.1</f>
        <v>10</v>
      </c>
      <c r="AF8" s="10">
        <v>0</v>
      </c>
      <c r="AG8" s="30">
        <v>100</v>
      </c>
      <c r="AH8" s="11">
        <v>100</v>
      </c>
      <c r="AI8" s="11">
        <v>100</v>
      </c>
      <c r="AJ8" s="10">
        <f>AG8*0.1</f>
        <v>10</v>
      </c>
      <c r="AK8" s="10">
        <v>0</v>
      </c>
      <c r="AL8" s="24">
        <v>65</v>
      </c>
      <c r="AM8" s="31">
        <v>65</v>
      </c>
      <c r="AN8" s="33">
        <f>AM8/AL8*100</f>
        <v>100</v>
      </c>
      <c r="AO8" s="31">
        <f>AL8*0.1</f>
        <v>6.5</v>
      </c>
      <c r="AP8" s="31">
        <v>0</v>
      </c>
      <c r="AQ8" s="80">
        <v>9295</v>
      </c>
      <c r="AR8" s="31">
        <v>9770</v>
      </c>
      <c r="AS8" s="33">
        <f>AR8/AQ8*100</f>
        <v>105.11027434104356</v>
      </c>
      <c r="AT8" s="31">
        <f>AQ8*0.1</f>
        <v>929.5</v>
      </c>
      <c r="AU8" s="31">
        <v>0</v>
      </c>
      <c r="AV8" s="24">
        <v>109</v>
      </c>
      <c r="AW8" s="31">
        <v>109</v>
      </c>
      <c r="AX8" s="33">
        <f>AW8/AV8*100</f>
        <v>100</v>
      </c>
      <c r="AY8" s="13">
        <f>AV8*0.1</f>
        <v>10.9</v>
      </c>
      <c r="AZ8" s="31">
        <v>0</v>
      </c>
      <c r="BA8" s="80">
        <v>18137</v>
      </c>
      <c r="BB8" s="31">
        <v>17629</v>
      </c>
      <c r="BC8" s="33">
        <f>BB8/BA8*100</f>
        <v>97.1990957710757</v>
      </c>
      <c r="BD8" s="31">
        <f>BA8*0.1</f>
        <v>1813.7</v>
      </c>
      <c r="BE8" s="31">
        <v>0</v>
      </c>
      <c r="BF8" s="24">
        <v>2</v>
      </c>
      <c r="BG8" s="31">
        <v>2</v>
      </c>
      <c r="BH8" s="33">
        <f>BG8/BF8*100</f>
        <v>100</v>
      </c>
      <c r="BI8" s="13">
        <v>0</v>
      </c>
      <c r="BJ8" s="13">
        <v>0</v>
      </c>
      <c r="BK8" s="69">
        <v>349</v>
      </c>
      <c r="BL8" s="13">
        <v>332</v>
      </c>
      <c r="BM8" s="33">
        <f>BL8/BK8*100</f>
        <v>95.12893982808023</v>
      </c>
      <c r="BN8" s="13">
        <v>0</v>
      </c>
      <c r="BO8" s="13">
        <v>0</v>
      </c>
      <c r="BP8" s="18">
        <f aca="true" t="shared" si="0" ref="BP8:BQ11">AL8+AV8+BF8</f>
        <v>176</v>
      </c>
      <c r="BQ8" s="51">
        <f t="shared" si="0"/>
        <v>176</v>
      </c>
      <c r="BR8" s="9">
        <f>BQ8/BP8*100</f>
        <v>100</v>
      </c>
      <c r="BS8" s="16">
        <f>BP8*0.1</f>
        <v>17.6</v>
      </c>
      <c r="BT8" s="51">
        <f>AP8+AZ8+BJ8</f>
        <v>0</v>
      </c>
      <c r="BU8" s="71">
        <f aca="true" t="shared" si="1" ref="BU8:BV11">AQ8+BA8+BK8</f>
        <v>27781</v>
      </c>
      <c r="BV8" s="51">
        <f t="shared" si="1"/>
        <v>27731</v>
      </c>
      <c r="BW8" s="21">
        <f>BV8/BU8*100</f>
        <v>99.8200208775782</v>
      </c>
      <c r="BX8" s="23">
        <f>BU8*0.1</f>
        <v>2778.1000000000004</v>
      </c>
      <c r="BY8" s="51">
        <f>AU8+BE8+BO8</f>
        <v>0</v>
      </c>
    </row>
    <row r="9" spans="1:77" ht="12.75">
      <c r="A9" s="3"/>
      <c r="B9" s="54" t="s">
        <v>11</v>
      </c>
      <c r="C9" s="28">
        <v>100</v>
      </c>
      <c r="D9" s="10">
        <v>100</v>
      </c>
      <c r="E9" s="10">
        <f>D9/C9*100</f>
        <v>100</v>
      </c>
      <c r="F9" s="10">
        <f>C9*0.1</f>
        <v>10</v>
      </c>
      <c r="G9" s="10">
        <v>0</v>
      </c>
      <c r="H9" s="28">
        <v>100</v>
      </c>
      <c r="I9" s="10">
        <v>100</v>
      </c>
      <c r="J9" s="10">
        <f>I9/H9*100</f>
        <v>100</v>
      </c>
      <c r="K9" s="10">
        <f>H9*0.1</f>
        <v>10</v>
      </c>
      <c r="L9" s="10">
        <v>0</v>
      </c>
      <c r="M9" s="79">
        <v>2</v>
      </c>
      <c r="N9" s="31">
        <v>2</v>
      </c>
      <c r="O9" s="33">
        <f>N9/M9*100</f>
        <v>100</v>
      </c>
      <c r="P9" s="31">
        <f>M9*0.1</f>
        <v>0.2</v>
      </c>
      <c r="Q9" s="33">
        <v>0</v>
      </c>
      <c r="R9" s="79">
        <v>7</v>
      </c>
      <c r="S9" s="31">
        <v>7</v>
      </c>
      <c r="T9" s="33">
        <f>S9/R9*100</f>
        <v>100</v>
      </c>
      <c r="U9" s="31">
        <f>R9*0.1</f>
        <v>0.7000000000000001</v>
      </c>
      <c r="V9" s="33">
        <v>0</v>
      </c>
      <c r="W9" s="69">
        <v>7</v>
      </c>
      <c r="X9" s="13">
        <v>7</v>
      </c>
      <c r="Y9" s="11">
        <f>X9/W9*100</f>
        <v>100</v>
      </c>
      <c r="Z9" s="11">
        <v>1</v>
      </c>
      <c r="AA9" s="11">
        <v>0</v>
      </c>
      <c r="AB9" s="30">
        <v>100</v>
      </c>
      <c r="AC9" s="11">
        <v>100</v>
      </c>
      <c r="AD9" s="11">
        <v>100</v>
      </c>
      <c r="AE9" s="10">
        <f>AB9*0.1</f>
        <v>10</v>
      </c>
      <c r="AF9" s="10">
        <v>0</v>
      </c>
      <c r="AG9" s="30">
        <v>100</v>
      </c>
      <c r="AH9" s="11">
        <v>100</v>
      </c>
      <c r="AI9" s="11">
        <v>100</v>
      </c>
      <c r="AJ9" s="10">
        <f>AG9*0.1</f>
        <v>10</v>
      </c>
      <c r="AK9" s="10">
        <v>0</v>
      </c>
      <c r="AL9" s="79">
        <v>11</v>
      </c>
      <c r="AM9" s="31">
        <v>11</v>
      </c>
      <c r="AN9" s="11">
        <f>AM9/AL9*100</f>
        <v>100</v>
      </c>
      <c r="AO9" s="13">
        <f>AL9*0.1</f>
        <v>1.1</v>
      </c>
      <c r="AP9" s="31">
        <v>0</v>
      </c>
      <c r="AQ9" s="80">
        <v>1468</v>
      </c>
      <c r="AR9" s="31">
        <v>2816</v>
      </c>
      <c r="AS9" s="33">
        <f>AR9/AQ9*100</f>
        <v>191.82561307901906</v>
      </c>
      <c r="AT9" s="31">
        <f>AQ9*0.1</f>
        <v>146.8</v>
      </c>
      <c r="AU9" s="31">
        <v>1301</v>
      </c>
      <c r="AV9" s="79">
        <v>72</v>
      </c>
      <c r="AW9" s="31">
        <v>72</v>
      </c>
      <c r="AX9" s="33">
        <f>AW9/AV9*100</f>
        <v>100</v>
      </c>
      <c r="AY9" s="13">
        <f>AV9*0.1</f>
        <v>7.2</v>
      </c>
      <c r="AZ9" s="31">
        <v>0</v>
      </c>
      <c r="BA9" s="80">
        <v>10006</v>
      </c>
      <c r="BB9" s="31">
        <v>11857</v>
      </c>
      <c r="BC9" s="33">
        <f>BB9/BA9*100</f>
        <v>118.49890065960425</v>
      </c>
      <c r="BD9" s="13">
        <f>BA9*0.1</f>
        <v>1000.6</v>
      </c>
      <c r="BE9" s="31">
        <v>850</v>
      </c>
      <c r="BF9" s="24">
        <v>2</v>
      </c>
      <c r="BG9" s="31">
        <v>1</v>
      </c>
      <c r="BH9" s="33">
        <f>BG9/BF9*100</f>
        <v>50</v>
      </c>
      <c r="BI9" s="13">
        <f>BF9*0.1</f>
        <v>0.2</v>
      </c>
      <c r="BJ9" s="31">
        <v>-1</v>
      </c>
      <c r="BK9" s="69">
        <v>162</v>
      </c>
      <c r="BL9" s="13">
        <v>20</v>
      </c>
      <c r="BM9" s="33">
        <f>BL9/BK9*100</f>
        <v>12.345679012345679</v>
      </c>
      <c r="BN9" s="31">
        <f>BK9*0.1</f>
        <v>16.2</v>
      </c>
      <c r="BO9" s="13">
        <v>-126</v>
      </c>
      <c r="BP9" s="18">
        <f t="shared" si="0"/>
        <v>85</v>
      </c>
      <c r="BQ9" s="51">
        <f t="shared" si="0"/>
        <v>84</v>
      </c>
      <c r="BR9" s="9">
        <f>BQ9/BP9*100</f>
        <v>98.82352941176471</v>
      </c>
      <c r="BS9" s="16">
        <f>BP9*0.1</f>
        <v>8.5</v>
      </c>
      <c r="BT9" s="51">
        <v>0</v>
      </c>
      <c r="BU9" s="71">
        <f t="shared" si="1"/>
        <v>11636</v>
      </c>
      <c r="BV9" s="51">
        <f t="shared" si="1"/>
        <v>14693</v>
      </c>
      <c r="BW9" s="21">
        <f>BV9/BU9*100</f>
        <v>126.27191474733586</v>
      </c>
      <c r="BX9" s="23">
        <f>BU9*0.1</f>
        <v>1163.6000000000001</v>
      </c>
      <c r="BY9" s="51">
        <f>AU9+BE9+BO9</f>
        <v>2025</v>
      </c>
    </row>
    <row r="10" spans="1:77" ht="12.75">
      <c r="A10" s="3"/>
      <c r="B10" s="54" t="s">
        <v>13</v>
      </c>
      <c r="C10" s="28">
        <v>100</v>
      </c>
      <c r="D10" s="10">
        <v>100</v>
      </c>
      <c r="E10" s="10">
        <f>D10/C10*100</f>
        <v>100</v>
      </c>
      <c r="F10" s="10">
        <f>C10*0.1</f>
        <v>10</v>
      </c>
      <c r="G10" s="10">
        <v>0</v>
      </c>
      <c r="H10" s="28">
        <v>100</v>
      </c>
      <c r="I10" s="10">
        <v>100</v>
      </c>
      <c r="J10" s="10">
        <f>I10/H10*100</f>
        <v>100</v>
      </c>
      <c r="K10" s="10">
        <f>H10*0.1</f>
        <v>10</v>
      </c>
      <c r="L10" s="10">
        <v>0</v>
      </c>
      <c r="M10" s="79">
        <v>4</v>
      </c>
      <c r="N10" s="31">
        <v>4</v>
      </c>
      <c r="O10" s="11">
        <f>N10/M10*100</f>
        <v>100</v>
      </c>
      <c r="P10" s="13">
        <f>M10*0.1</f>
        <v>0.4</v>
      </c>
      <c r="Q10" s="33">
        <v>0</v>
      </c>
      <c r="R10" s="79">
        <v>5</v>
      </c>
      <c r="S10" s="31">
        <v>5</v>
      </c>
      <c r="T10" s="11">
        <f>S10/R10*100</f>
        <v>100</v>
      </c>
      <c r="U10" s="13">
        <f>R10*0.1</f>
        <v>0.5</v>
      </c>
      <c r="V10" s="33">
        <v>0</v>
      </c>
      <c r="W10" s="80">
        <v>7</v>
      </c>
      <c r="X10" s="31">
        <v>7</v>
      </c>
      <c r="Y10" s="11">
        <f>X10/W10*100</f>
        <v>100</v>
      </c>
      <c r="Z10" s="11">
        <v>1</v>
      </c>
      <c r="AA10" s="33">
        <v>0</v>
      </c>
      <c r="AB10" s="30">
        <v>100</v>
      </c>
      <c r="AC10" s="11">
        <v>100</v>
      </c>
      <c r="AD10" s="11">
        <v>100</v>
      </c>
      <c r="AE10" s="10">
        <f>AB10*0.1</f>
        <v>10</v>
      </c>
      <c r="AF10" s="10">
        <v>0</v>
      </c>
      <c r="AG10" s="30">
        <v>100</v>
      </c>
      <c r="AH10" s="11">
        <v>100</v>
      </c>
      <c r="AI10" s="11">
        <v>100</v>
      </c>
      <c r="AJ10" s="10">
        <f>AG10*0.1</f>
        <v>10</v>
      </c>
      <c r="AK10" s="10">
        <v>0</v>
      </c>
      <c r="AL10" s="79">
        <v>15</v>
      </c>
      <c r="AM10" s="31">
        <v>15</v>
      </c>
      <c r="AN10" s="11">
        <f>AM10/AL10*100</f>
        <v>100</v>
      </c>
      <c r="AO10" s="13">
        <f>AL10*0.1</f>
        <v>1.5</v>
      </c>
      <c r="AP10" s="31">
        <v>0</v>
      </c>
      <c r="AQ10" s="80">
        <v>2205</v>
      </c>
      <c r="AR10" s="31">
        <v>2223</v>
      </c>
      <c r="AS10" s="11">
        <f>AR10/AQ10*100</f>
        <v>100.81632653061226</v>
      </c>
      <c r="AT10" s="13">
        <f>AQ10*0.1</f>
        <v>220.5</v>
      </c>
      <c r="AU10" s="31">
        <v>0</v>
      </c>
      <c r="AV10" s="79">
        <v>41</v>
      </c>
      <c r="AW10" s="31">
        <v>41</v>
      </c>
      <c r="AX10" s="33">
        <f>AW10/AV10*100</f>
        <v>100</v>
      </c>
      <c r="AY10" s="13">
        <f>AV10*0.1</f>
        <v>4.1000000000000005</v>
      </c>
      <c r="AZ10" s="31">
        <v>0</v>
      </c>
      <c r="BA10" s="80">
        <v>4966</v>
      </c>
      <c r="BB10" s="31">
        <v>4997</v>
      </c>
      <c r="BC10" s="33">
        <f>BB10/BA10*100</f>
        <v>100.62424486508257</v>
      </c>
      <c r="BD10" s="13">
        <f>BA10*0.1</f>
        <v>496.6</v>
      </c>
      <c r="BE10" s="31">
        <v>0</v>
      </c>
      <c r="BF10" s="79">
        <v>15</v>
      </c>
      <c r="BG10" s="31">
        <v>15</v>
      </c>
      <c r="BH10" s="33">
        <f>BG10/BF10*100</f>
        <v>100</v>
      </c>
      <c r="BI10" s="13">
        <f>BF10*0.1</f>
        <v>1.5</v>
      </c>
      <c r="BJ10" s="31">
        <v>0</v>
      </c>
      <c r="BK10" s="80">
        <v>2616</v>
      </c>
      <c r="BL10" s="31">
        <v>2843</v>
      </c>
      <c r="BM10" s="33">
        <f>BL10/BK10*100</f>
        <v>108.67737003058105</v>
      </c>
      <c r="BN10" s="13">
        <f>BK10*0.1</f>
        <v>261.6</v>
      </c>
      <c r="BO10" s="31">
        <v>35</v>
      </c>
      <c r="BP10" s="18">
        <f t="shared" si="0"/>
        <v>71</v>
      </c>
      <c r="BQ10" s="51">
        <f t="shared" si="0"/>
        <v>71</v>
      </c>
      <c r="BR10" s="9">
        <f>BQ10/BP10*100</f>
        <v>100</v>
      </c>
      <c r="BS10" s="16">
        <f>BP10*0.1</f>
        <v>7.1000000000000005</v>
      </c>
      <c r="BT10" s="51">
        <f>AP10+AZ10+BJ10</f>
        <v>0</v>
      </c>
      <c r="BU10" s="71">
        <f t="shared" si="1"/>
        <v>9787</v>
      </c>
      <c r="BV10" s="51">
        <f t="shared" si="1"/>
        <v>10063</v>
      </c>
      <c r="BW10" s="21">
        <f>BV10/BU10*100</f>
        <v>102.82006743639522</v>
      </c>
      <c r="BX10" s="23">
        <f>BU10*0.1</f>
        <v>978.7</v>
      </c>
      <c r="BY10" s="51">
        <f>AU10+BE10+BO10</f>
        <v>35</v>
      </c>
    </row>
    <row r="11" spans="1:77" ht="12.75">
      <c r="A11" s="3"/>
      <c r="B11" s="54" t="s">
        <v>73</v>
      </c>
      <c r="C11" s="28">
        <v>100</v>
      </c>
      <c r="D11" s="10">
        <v>100</v>
      </c>
      <c r="E11" s="10">
        <f>D11/C11*100</f>
        <v>100</v>
      </c>
      <c r="F11" s="10">
        <f>C11*0.1</f>
        <v>10</v>
      </c>
      <c r="G11" s="10">
        <v>0</v>
      </c>
      <c r="H11" s="28">
        <v>100</v>
      </c>
      <c r="I11" s="10">
        <v>100</v>
      </c>
      <c r="J11" s="10">
        <f>I11/H11*100</f>
        <v>100</v>
      </c>
      <c r="K11" s="10">
        <f>H11*0.1</f>
        <v>10</v>
      </c>
      <c r="L11" s="10">
        <v>0</v>
      </c>
      <c r="M11" s="79">
        <v>0</v>
      </c>
      <c r="N11" s="31">
        <v>0</v>
      </c>
      <c r="O11" s="11" t="e">
        <f>N11/M11*100</f>
        <v>#DIV/0!</v>
      </c>
      <c r="P11" s="13">
        <f>M11*0.1</f>
        <v>0</v>
      </c>
      <c r="Q11" s="33">
        <v>0</v>
      </c>
      <c r="R11" s="79">
        <v>10</v>
      </c>
      <c r="S11" s="31">
        <v>10</v>
      </c>
      <c r="T11" s="11">
        <f>S11/R11*100</f>
        <v>100</v>
      </c>
      <c r="U11" s="13">
        <f>R11*0.1</f>
        <v>1</v>
      </c>
      <c r="V11" s="33">
        <v>0</v>
      </c>
      <c r="W11" s="69">
        <v>0</v>
      </c>
      <c r="X11" s="13">
        <v>0</v>
      </c>
      <c r="Y11" s="11" t="e">
        <f>X11/W11*100</f>
        <v>#DIV/0!</v>
      </c>
      <c r="Z11" s="11">
        <v>0</v>
      </c>
      <c r="AA11" s="33">
        <v>0</v>
      </c>
      <c r="AB11" s="30">
        <v>100</v>
      </c>
      <c r="AC11" s="11">
        <v>100</v>
      </c>
      <c r="AD11" s="11">
        <v>100</v>
      </c>
      <c r="AE11" s="10">
        <f>AB11*0.1</f>
        <v>10</v>
      </c>
      <c r="AF11" s="10">
        <v>0</v>
      </c>
      <c r="AG11" s="30">
        <v>100</v>
      </c>
      <c r="AH11" s="11">
        <v>100</v>
      </c>
      <c r="AI11" s="11">
        <v>100</v>
      </c>
      <c r="AJ11" s="10">
        <f>AG11*0.1</f>
        <v>10</v>
      </c>
      <c r="AK11" s="10">
        <v>0</v>
      </c>
      <c r="AL11" s="79">
        <v>41</v>
      </c>
      <c r="AM11" s="31">
        <v>41</v>
      </c>
      <c r="AN11" s="11">
        <f>AM11/AL11*100</f>
        <v>100</v>
      </c>
      <c r="AO11" s="13">
        <f>AL11*0.1</f>
        <v>4.1000000000000005</v>
      </c>
      <c r="AP11" s="31">
        <v>0</v>
      </c>
      <c r="AQ11" s="80">
        <v>5990</v>
      </c>
      <c r="AR11" s="31">
        <v>6259</v>
      </c>
      <c r="AS11" s="11">
        <f>AR11/AQ11*100</f>
        <v>104.4908180300501</v>
      </c>
      <c r="AT11" s="13">
        <f>AQ11*0.1</f>
        <v>599</v>
      </c>
      <c r="AU11" s="31">
        <v>0</v>
      </c>
      <c r="AV11" s="79">
        <v>146</v>
      </c>
      <c r="AW11" s="31">
        <v>146</v>
      </c>
      <c r="AX11" s="33">
        <f>AW11/AV11*100</f>
        <v>100</v>
      </c>
      <c r="AY11" s="13">
        <f>AV11*0.1</f>
        <v>14.600000000000001</v>
      </c>
      <c r="AZ11" s="31">
        <v>0</v>
      </c>
      <c r="BA11" s="80">
        <v>25354</v>
      </c>
      <c r="BB11" s="31">
        <v>22576</v>
      </c>
      <c r="BC11" s="33">
        <f>BB11/BA11*100</f>
        <v>89.04314901001814</v>
      </c>
      <c r="BD11" s="13">
        <f>BA11*0.1</f>
        <v>2535.4</v>
      </c>
      <c r="BE11" s="31">
        <v>-243</v>
      </c>
      <c r="BF11" s="24">
        <v>0</v>
      </c>
      <c r="BG11" s="31">
        <v>0</v>
      </c>
      <c r="BH11" s="33" t="e">
        <f>BG11/BF11*100</f>
        <v>#DIV/0!</v>
      </c>
      <c r="BI11" s="13">
        <f>BF11*0.1</f>
        <v>0</v>
      </c>
      <c r="BJ11" s="13">
        <v>0</v>
      </c>
      <c r="BK11" s="69">
        <v>0</v>
      </c>
      <c r="BL11" s="13">
        <v>0</v>
      </c>
      <c r="BM11" s="33" t="e">
        <f>BL11/BK11*100</f>
        <v>#DIV/0!</v>
      </c>
      <c r="BN11" s="13">
        <f>BK11*0.1</f>
        <v>0</v>
      </c>
      <c r="BO11" s="13">
        <v>0</v>
      </c>
      <c r="BP11" s="18">
        <f t="shared" si="0"/>
        <v>187</v>
      </c>
      <c r="BQ11" s="51">
        <f t="shared" si="0"/>
        <v>187</v>
      </c>
      <c r="BR11" s="9">
        <f>BQ11/BP11*100</f>
        <v>100</v>
      </c>
      <c r="BS11" s="16">
        <f>BP11*0.1</f>
        <v>18.7</v>
      </c>
      <c r="BT11" s="51">
        <f>AP11+AZ11+BJ11</f>
        <v>0</v>
      </c>
      <c r="BU11" s="71">
        <f t="shared" si="1"/>
        <v>31344</v>
      </c>
      <c r="BV11" s="51">
        <f t="shared" si="1"/>
        <v>28835</v>
      </c>
      <c r="BW11" s="21">
        <f>BV11/BU11*100</f>
        <v>91.99527820316487</v>
      </c>
      <c r="BX11" s="23">
        <f>BU11*0.1</f>
        <v>3134.4</v>
      </c>
      <c r="BY11" s="51">
        <f>AU11+BE11+BO11</f>
        <v>-243</v>
      </c>
    </row>
    <row r="12" spans="1:77" ht="12.75">
      <c r="A12" s="5"/>
      <c r="B12" s="1" t="s">
        <v>74</v>
      </c>
      <c r="C12" s="29">
        <v>100</v>
      </c>
      <c r="D12" s="12">
        <v>100</v>
      </c>
      <c r="E12" s="12">
        <f>D12/C12*100</f>
        <v>100</v>
      </c>
      <c r="F12" s="12">
        <f>C12*0.1</f>
        <v>10</v>
      </c>
      <c r="G12" s="12">
        <v>0</v>
      </c>
      <c r="H12" s="29">
        <v>100</v>
      </c>
      <c r="I12" s="12">
        <v>100</v>
      </c>
      <c r="J12" s="12">
        <f>I12/H12*100</f>
        <v>100</v>
      </c>
      <c r="K12" s="12">
        <f>H12*0.1</f>
        <v>10</v>
      </c>
      <c r="L12" s="12">
        <v>0</v>
      </c>
      <c r="M12" s="26">
        <f>SUM(M8:M11)</f>
        <v>13</v>
      </c>
      <c r="N12" s="64">
        <f>SUM(N8:N11)</f>
        <v>13</v>
      </c>
      <c r="O12" s="25">
        <f>N12/M12*100</f>
        <v>100</v>
      </c>
      <c r="P12" s="27">
        <f>M12*0.1</f>
        <v>1.3</v>
      </c>
      <c r="Q12" s="25">
        <v>0</v>
      </c>
      <c r="R12" s="26">
        <f>SUM(R8:R11)</f>
        <v>36</v>
      </c>
      <c r="S12" s="64">
        <f>SUM(S8:S11)</f>
        <v>36</v>
      </c>
      <c r="T12" s="25">
        <f>S12/R12*100</f>
        <v>100</v>
      </c>
      <c r="U12" s="27">
        <f>R12*0.1</f>
        <v>3.6</v>
      </c>
      <c r="V12" s="25">
        <v>0</v>
      </c>
      <c r="W12" s="78">
        <f>SUM(W8:W11)</f>
        <v>16</v>
      </c>
      <c r="X12" s="64">
        <f>SUM(X8:X11)</f>
        <v>16</v>
      </c>
      <c r="Y12" s="11">
        <f>X12/W12*100</f>
        <v>100</v>
      </c>
      <c r="Z12" s="25">
        <f>SUM(Z8:Z11)</f>
        <v>2</v>
      </c>
      <c r="AA12" s="25">
        <f>SUM(AA8:AA11)</f>
        <v>0</v>
      </c>
      <c r="AB12" s="29">
        <v>100</v>
      </c>
      <c r="AC12" s="25">
        <v>100</v>
      </c>
      <c r="AD12" s="25">
        <v>100</v>
      </c>
      <c r="AE12" s="12">
        <f>AB12*0.1</f>
        <v>10</v>
      </c>
      <c r="AF12" s="12">
        <v>0</v>
      </c>
      <c r="AG12" s="29">
        <v>100</v>
      </c>
      <c r="AH12" s="25">
        <v>100</v>
      </c>
      <c r="AI12" s="25">
        <v>100</v>
      </c>
      <c r="AJ12" s="12">
        <f>AG12*0.1</f>
        <v>10</v>
      </c>
      <c r="AK12" s="12">
        <v>0</v>
      </c>
      <c r="AL12" s="26">
        <f>SUM(AL8:AL11)</f>
        <v>132</v>
      </c>
      <c r="AM12" s="27">
        <f>SUM(AM8:AM11)</f>
        <v>132</v>
      </c>
      <c r="AN12" s="25">
        <f>AM12/AL12*100</f>
        <v>100</v>
      </c>
      <c r="AO12" s="27">
        <f>AL12*0.1</f>
        <v>13.200000000000001</v>
      </c>
      <c r="AP12" s="27">
        <v>0</v>
      </c>
      <c r="AQ12" s="26">
        <f>SUM(AQ8:AQ11)</f>
        <v>18958</v>
      </c>
      <c r="AR12" s="27">
        <f>SUM(AR8:AR11)</f>
        <v>21068</v>
      </c>
      <c r="AS12" s="25">
        <f>AR12/AQ12*100</f>
        <v>111.12986601962231</v>
      </c>
      <c r="AT12" s="27">
        <f>SUM(AT8:AT11)</f>
        <v>1895.8</v>
      </c>
      <c r="AU12" s="27">
        <v>214</v>
      </c>
      <c r="AV12" s="26">
        <f>SUM(AV8:AV11)</f>
        <v>368</v>
      </c>
      <c r="AW12" s="27">
        <f>SUM(AW8:AW11)</f>
        <v>368</v>
      </c>
      <c r="AX12" s="25">
        <f>AW12/AV12*100</f>
        <v>100</v>
      </c>
      <c r="AY12" s="27">
        <f>AV12*0.1</f>
        <v>36.800000000000004</v>
      </c>
      <c r="AZ12" s="27">
        <v>0</v>
      </c>
      <c r="BA12" s="26">
        <f>SUM(BA8:BA11)</f>
        <v>58463</v>
      </c>
      <c r="BB12" s="27">
        <f>SUM(BB8:BB11)</f>
        <v>57059</v>
      </c>
      <c r="BC12" s="25">
        <f>BB12/BA12*100</f>
        <v>97.59848109060431</v>
      </c>
      <c r="BD12" s="27">
        <f>BA12*0.1</f>
        <v>5846.3</v>
      </c>
      <c r="BE12" s="27">
        <v>0</v>
      </c>
      <c r="BF12" s="26">
        <f>SUM(BF8:BF11)</f>
        <v>19</v>
      </c>
      <c r="BG12" s="27">
        <f>SUM(BG8:BG11)</f>
        <v>18</v>
      </c>
      <c r="BH12" s="25">
        <f>BG12/BF12*100</f>
        <v>94.73684210526315</v>
      </c>
      <c r="BI12" s="27">
        <f>BF12*0.1</f>
        <v>1.9000000000000001</v>
      </c>
      <c r="BJ12" s="27">
        <v>0</v>
      </c>
      <c r="BK12" s="26">
        <f>SUM(BK8:BK11)</f>
        <v>3127</v>
      </c>
      <c r="BL12" s="27">
        <f>SUM(BL8:BL11)</f>
        <v>3195</v>
      </c>
      <c r="BM12" s="25">
        <f>BL12/BK12*100</f>
        <v>102.17460825071953</v>
      </c>
      <c r="BN12" s="27">
        <f>BK12*0.1</f>
        <v>312.70000000000005</v>
      </c>
      <c r="BO12" s="27">
        <v>0</v>
      </c>
      <c r="BP12" s="22">
        <f>SUM(BP8:BP11)</f>
        <v>519</v>
      </c>
      <c r="BQ12" s="2">
        <f>SUM(BQ8:BQ11)</f>
        <v>518</v>
      </c>
      <c r="BR12" s="21">
        <f>BQ12/BP12*100</f>
        <v>99.8073217726397</v>
      </c>
      <c r="BS12" s="23">
        <f>BP12*0.1</f>
        <v>51.900000000000006</v>
      </c>
      <c r="BT12" s="23">
        <v>0</v>
      </c>
      <c r="BU12" s="72">
        <f>SUM(BU8:BU11)</f>
        <v>80548</v>
      </c>
      <c r="BV12" s="2">
        <f>SUM(BV8:BV11)</f>
        <v>81322</v>
      </c>
      <c r="BW12" s="21">
        <f>BV12/BU12*100</f>
        <v>100.96091771366143</v>
      </c>
      <c r="BX12" s="23">
        <f>BU12*0.1</f>
        <v>8054.8</v>
      </c>
      <c r="BY12" s="23">
        <v>0</v>
      </c>
    </row>
    <row r="19" ht="12.75">
      <c r="AH19" s="35"/>
    </row>
  </sheetData>
  <sheetProtection/>
  <mergeCells count="25">
    <mergeCell ref="BU4:BY6"/>
    <mergeCell ref="BP4:BT6"/>
    <mergeCell ref="C6:G6"/>
    <mergeCell ref="H6:L6"/>
    <mergeCell ref="AL4:BO4"/>
    <mergeCell ref="AL5:AP5"/>
    <mergeCell ref="M5:AA5"/>
    <mergeCell ref="W6:AA6"/>
    <mergeCell ref="AQ5:AU5"/>
    <mergeCell ref="AV5:AZ5"/>
    <mergeCell ref="B4:B7"/>
    <mergeCell ref="A4:A7"/>
    <mergeCell ref="M6:Q6"/>
    <mergeCell ref="R6:V6"/>
    <mergeCell ref="AB5:AK5"/>
    <mergeCell ref="C5:L5"/>
    <mergeCell ref="C4:AK4"/>
    <mergeCell ref="AB6:AF6"/>
    <mergeCell ref="AG6:AK6"/>
    <mergeCell ref="BA5:BE5"/>
    <mergeCell ref="BF5:BJ5"/>
    <mergeCell ref="BK5:BO5"/>
    <mergeCell ref="AL6:AU6"/>
    <mergeCell ref="AV6:BE6"/>
    <mergeCell ref="BF6:BO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  <colBreaks count="1" manualBreakCount="1">
    <brk id="23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J41"/>
  <sheetViews>
    <sheetView zoomScalePageLayoutView="0" workbookViewId="0" topLeftCell="A1">
      <pane xSplit="2" ySplit="8" topLeftCell="U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L11" sqref="AL11"/>
    </sheetView>
  </sheetViews>
  <sheetFormatPr defaultColWidth="9.00390625" defaultRowHeight="12.75"/>
  <cols>
    <col min="1" max="1" width="3.25390625" style="0" customWidth="1"/>
    <col min="2" max="2" width="27.75390625" style="0" customWidth="1"/>
    <col min="3" max="3" width="7.75390625" style="0" customWidth="1"/>
    <col min="4" max="4" width="6.625" style="0" customWidth="1"/>
    <col min="5" max="5" width="5.625" style="0" customWidth="1"/>
    <col min="6" max="6" width="7.75390625" style="0" customWidth="1"/>
    <col min="7" max="7" width="7.375" style="0" customWidth="1"/>
    <col min="8" max="8" width="7.75390625" style="0" customWidth="1"/>
    <col min="9" max="9" width="6.625" style="0" customWidth="1"/>
    <col min="10" max="10" width="5.625" style="0" customWidth="1"/>
    <col min="11" max="11" width="7.75390625" style="0" customWidth="1"/>
    <col min="12" max="12" width="7.375" style="0" customWidth="1"/>
    <col min="13" max="13" width="8.00390625" style="0" customWidth="1"/>
    <col min="14" max="14" width="6.25390625" style="0" customWidth="1"/>
    <col min="15" max="15" width="5.375" style="0" customWidth="1"/>
    <col min="16" max="16" width="6.75390625" style="0" customWidth="1"/>
    <col min="17" max="17" width="7.125" style="0" customWidth="1"/>
    <col min="18" max="18" width="7.75390625" style="0" customWidth="1"/>
    <col min="19" max="19" width="6.75390625" style="0" customWidth="1"/>
    <col min="20" max="20" width="5.625" style="0" customWidth="1"/>
    <col min="21" max="21" width="6.875" style="0" customWidth="1"/>
    <col min="22" max="22" width="7.375" style="0" customWidth="1"/>
    <col min="23" max="23" width="7.75390625" style="0" customWidth="1"/>
    <col min="24" max="24" width="7.25390625" style="0" customWidth="1"/>
    <col min="25" max="25" width="6.125" style="0" customWidth="1"/>
    <col min="26" max="26" width="7.75390625" style="0" customWidth="1"/>
    <col min="27" max="28" width="7.875" style="0" customWidth="1"/>
    <col min="29" max="29" width="6.75390625" style="0" customWidth="1"/>
    <col min="30" max="30" width="5.625" style="0" customWidth="1"/>
    <col min="31" max="31" width="6.75390625" style="0" customWidth="1"/>
    <col min="32" max="32" width="7.875" style="0" customWidth="1"/>
    <col min="33" max="33" width="8.375" style="0" customWidth="1"/>
    <col min="34" max="34" width="7.125" style="0" customWidth="1"/>
    <col min="35" max="35" width="5.75390625" style="0" customWidth="1"/>
    <col min="36" max="36" width="8.00390625" style="0" customWidth="1"/>
    <col min="37" max="37" width="7.875" style="0" customWidth="1"/>
    <col min="38" max="38" width="8.75390625" style="0" customWidth="1"/>
    <col min="39" max="39" width="7.125" style="0" customWidth="1"/>
    <col min="40" max="40" width="6.00390625" style="0" customWidth="1"/>
    <col min="41" max="43" width="8.375" style="0" customWidth="1"/>
    <col min="44" max="44" width="6.75390625" style="0" customWidth="1"/>
    <col min="45" max="45" width="6.25390625" style="0" customWidth="1"/>
    <col min="46" max="46" width="8.625" style="0" customWidth="1"/>
    <col min="47" max="47" width="8.75390625" style="0" customWidth="1"/>
    <col min="48" max="48" width="8.125" style="0" customWidth="1"/>
    <col min="49" max="49" width="7.125" style="0" customWidth="1"/>
    <col min="50" max="50" width="6.375" style="0" customWidth="1"/>
    <col min="51" max="51" width="7.375" style="0" customWidth="1"/>
    <col min="52" max="53" width="8.375" style="0" customWidth="1"/>
    <col min="54" max="54" width="6.875" style="0" customWidth="1"/>
    <col min="55" max="55" width="5.875" style="0" customWidth="1"/>
    <col min="56" max="56" width="6.375" style="0" customWidth="1"/>
    <col min="57" max="57" width="7.25390625" style="0" customWidth="1"/>
    <col min="58" max="58" width="8.25390625" style="0" customWidth="1"/>
    <col min="59" max="59" width="7.00390625" style="0" customWidth="1"/>
    <col min="60" max="60" width="5.875" style="0" customWidth="1"/>
    <col min="61" max="61" width="7.625" style="0" customWidth="1"/>
    <col min="62" max="62" width="8.25390625" style="0" customWidth="1"/>
    <col min="63" max="63" width="8.125" style="0" customWidth="1"/>
    <col min="64" max="64" width="7.00390625" style="0" customWidth="1"/>
    <col min="65" max="65" width="6.00390625" style="0" customWidth="1"/>
    <col min="66" max="66" width="8.375" style="0" customWidth="1"/>
    <col min="67" max="67" width="8.125" style="0" customWidth="1"/>
    <col min="68" max="68" width="7.875" style="0" customWidth="1"/>
    <col min="69" max="69" width="6.625" style="0" customWidth="1"/>
    <col min="70" max="70" width="6.00390625" style="0" customWidth="1"/>
    <col min="71" max="71" width="8.00390625" style="0" customWidth="1"/>
    <col min="72" max="72" width="7.75390625" style="0" customWidth="1"/>
    <col min="73" max="73" width="7.875" style="0" customWidth="1"/>
    <col min="74" max="74" width="7.00390625" style="0" customWidth="1"/>
    <col min="75" max="75" width="6.25390625" style="0" customWidth="1"/>
    <col min="76" max="76" width="7.125" style="0" customWidth="1"/>
    <col min="77" max="77" width="7.625" style="0" customWidth="1"/>
    <col min="78" max="78" width="7.875" style="0" customWidth="1"/>
    <col min="79" max="79" width="7.625" style="0" customWidth="1"/>
    <col min="80" max="80" width="6.00390625" style="0" customWidth="1"/>
    <col min="81" max="82" width="7.625" style="0" customWidth="1"/>
    <col min="83" max="83" width="7.875" style="0" customWidth="1"/>
    <col min="84" max="84" width="7.00390625" style="0" customWidth="1"/>
    <col min="85" max="85" width="6.375" style="0" customWidth="1"/>
    <col min="86" max="86" width="7.375" style="0" customWidth="1"/>
    <col min="87" max="87" width="8.875" style="0" customWidth="1"/>
    <col min="88" max="88" width="8.00390625" style="0" customWidth="1"/>
    <col min="89" max="90" width="7.00390625" style="0" customWidth="1"/>
    <col min="91" max="91" width="8.00390625" style="0" customWidth="1"/>
    <col min="92" max="92" width="7.875" style="0" customWidth="1"/>
    <col min="93" max="93" width="8.00390625" style="0" customWidth="1"/>
    <col min="94" max="94" width="7.00390625" style="0" customWidth="1"/>
    <col min="95" max="95" width="6.125" style="0" customWidth="1"/>
    <col min="96" max="96" width="7.75390625" style="0" customWidth="1"/>
    <col min="97" max="97" width="7.25390625" style="0" customWidth="1"/>
    <col min="98" max="98" width="8.75390625" style="0" customWidth="1"/>
    <col min="99" max="99" width="7.00390625" style="0" customWidth="1"/>
    <col min="100" max="100" width="6.25390625" style="0" customWidth="1"/>
    <col min="101" max="102" width="8.125" style="0" customWidth="1"/>
    <col min="103" max="103" width="10.125" style="0" customWidth="1"/>
    <col min="104" max="104" width="13.125" style="0" customWidth="1"/>
    <col min="105" max="105" width="8.125" style="0" customWidth="1"/>
    <col min="106" max="106" width="6.375" style="0" customWidth="1"/>
    <col min="107" max="107" width="6.00390625" style="0" customWidth="1"/>
    <col min="108" max="109" width="8.125" style="0" customWidth="1"/>
    <col min="110" max="110" width="10.25390625" style="0" customWidth="1"/>
    <col min="111" max="111" width="13.875" style="0" customWidth="1"/>
    <col min="112" max="112" width="8.375" style="0" customWidth="1"/>
    <col min="113" max="113" width="8.00390625" style="0" customWidth="1"/>
    <col min="114" max="114" width="5.875" style="0" customWidth="1"/>
    <col min="115" max="115" width="7.875" style="0" customWidth="1"/>
    <col min="116" max="116" width="8.25390625" style="0" customWidth="1"/>
    <col min="117" max="117" width="10.375" style="0" customWidth="1"/>
    <col min="118" max="118" width="13.125" style="0" customWidth="1"/>
    <col min="119" max="119" width="7.625" style="0" customWidth="1"/>
    <col min="120" max="121" width="6.375" style="0" customWidth="1"/>
    <col min="122" max="123" width="8.25390625" style="0" customWidth="1"/>
    <col min="124" max="124" width="10.25390625" style="0" customWidth="1"/>
    <col min="125" max="125" width="12.875" style="0" customWidth="1"/>
    <col min="126" max="129" width="8.125" style="0" customWidth="1"/>
    <col min="130" max="130" width="10.25390625" style="0" customWidth="1"/>
    <col min="131" max="131" width="8.75390625" style="0" customWidth="1"/>
    <col min="132" max="132" width="6.375" style="0" customWidth="1"/>
    <col min="133" max="133" width="6.125" style="0" customWidth="1"/>
    <col min="134" max="134" width="8.125" style="0" customWidth="1"/>
    <col min="135" max="135" width="9.75390625" style="0" customWidth="1"/>
    <col min="137" max="137" width="7.375" style="0" customWidth="1"/>
    <col min="138" max="138" width="6.625" style="0" customWidth="1"/>
    <col min="139" max="139" width="9.125" style="0" customWidth="1"/>
  </cols>
  <sheetData>
    <row r="2" ht="12.75">
      <c r="B2" s="8" t="s">
        <v>106</v>
      </c>
    </row>
    <row r="4" spans="1:140" ht="12.75">
      <c r="A4" s="103"/>
      <c r="B4" s="89" t="s">
        <v>0</v>
      </c>
      <c r="C4" s="86" t="s">
        <v>24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8"/>
      <c r="BZ4" s="86" t="s">
        <v>23</v>
      </c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8"/>
      <c r="DO4" s="97" t="s">
        <v>33</v>
      </c>
      <c r="DP4" s="98"/>
      <c r="DQ4" s="98"/>
      <c r="DR4" s="98"/>
      <c r="DS4" s="98"/>
      <c r="DT4" s="98"/>
      <c r="DU4" s="99"/>
      <c r="DV4" s="97" t="s">
        <v>35</v>
      </c>
      <c r="DW4" s="98"/>
      <c r="DX4" s="98"/>
      <c r="DY4" s="98"/>
      <c r="DZ4" s="99"/>
      <c r="EA4" s="97" t="s">
        <v>34</v>
      </c>
      <c r="EB4" s="98"/>
      <c r="EC4" s="98"/>
      <c r="ED4" s="98"/>
      <c r="EE4" s="99"/>
      <c r="EF4" s="108" t="s">
        <v>78</v>
      </c>
      <c r="EG4" s="108"/>
      <c r="EH4" s="108"/>
      <c r="EI4" s="108"/>
      <c r="EJ4" s="108"/>
    </row>
    <row r="5" spans="1:140" ht="12.75">
      <c r="A5" s="104"/>
      <c r="B5" s="89"/>
      <c r="C5" s="86" t="s">
        <v>14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8"/>
      <c r="AB5" s="91" t="s">
        <v>68</v>
      </c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3"/>
      <c r="BA5" s="86" t="s">
        <v>31</v>
      </c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8"/>
      <c r="BZ5" s="86" t="s">
        <v>22</v>
      </c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8"/>
      <c r="DO5" s="105"/>
      <c r="DP5" s="106"/>
      <c r="DQ5" s="106"/>
      <c r="DR5" s="106"/>
      <c r="DS5" s="106"/>
      <c r="DT5" s="106"/>
      <c r="DU5" s="107"/>
      <c r="DV5" s="105"/>
      <c r="DW5" s="106"/>
      <c r="DX5" s="106"/>
      <c r="DY5" s="106"/>
      <c r="DZ5" s="107"/>
      <c r="EA5" s="105"/>
      <c r="EB5" s="106"/>
      <c r="EC5" s="106"/>
      <c r="ED5" s="106"/>
      <c r="EE5" s="107"/>
      <c r="EF5" s="108"/>
      <c r="EG5" s="108"/>
      <c r="EH5" s="108"/>
      <c r="EI5" s="108"/>
      <c r="EJ5" s="108"/>
    </row>
    <row r="6" spans="1:140" ht="18" customHeight="1">
      <c r="A6" s="104"/>
      <c r="B6" s="89"/>
      <c r="C6" s="86" t="s">
        <v>25</v>
      </c>
      <c r="D6" s="85"/>
      <c r="E6" s="85"/>
      <c r="F6" s="85"/>
      <c r="G6" s="85"/>
      <c r="H6" s="85"/>
      <c r="I6" s="85"/>
      <c r="J6" s="85"/>
      <c r="K6" s="85"/>
      <c r="L6" s="88"/>
      <c r="M6" s="97" t="s">
        <v>26</v>
      </c>
      <c r="N6" s="98"/>
      <c r="O6" s="98"/>
      <c r="P6" s="98"/>
      <c r="Q6" s="99"/>
      <c r="R6" s="97" t="s">
        <v>27</v>
      </c>
      <c r="S6" s="98"/>
      <c r="T6" s="98"/>
      <c r="U6" s="98"/>
      <c r="V6" s="99"/>
      <c r="W6" s="97" t="s">
        <v>28</v>
      </c>
      <c r="X6" s="98"/>
      <c r="Y6" s="98"/>
      <c r="Z6" s="98"/>
      <c r="AA6" s="99"/>
      <c r="AB6" s="86" t="s">
        <v>25</v>
      </c>
      <c r="AC6" s="85"/>
      <c r="AD6" s="85"/>
      <c r="AE6" s="85"/>
      <c r="AF6" s="85"/>
      <c r="AG6" s="85"/>
      <c r="AH6" s="85"/>
      <c r="AI6" s="85"/>
      <c r="AJ6" s="85"/>
      <c r="AK6" s="88"/>
      <c r="AL6" s="97" t="s">
        <v>26</v>
      </c>
      <c r="AM6" s="98"/>
      <c r="AN6" s="98"/>
      <c r="AO6" s="98"/>
      <c r="AP6" s="99"/>
      <c r="AQ6" s="97" t="s">
        <v>27</v>
      </c>
      <c r="AR6" s="98"/>
      <c r="AS6" s="98"/>
      <c r="AT6" s="98"/>
      <c r="AU6" s="99"/>
      <c r="AV6" s="97" t="s">
        <v>28</v>
      </c>
      <c r="AW6" s="98"/>
      <c r="AX6" s="98"/>
      <c r="AY6" s="98"/>
      <c r="AZ6" s="99"/>
      <c r="BA6" s="86" t="s">
        <v>25</v>
      </c>
      <c r="BB6" s="85"/>
      <c r="BC6" s="85"/>
      <c r="BD6" s="85"/>
      <c r="BE6" s="85"/>
      <c r="BF6" s="85"/>
      <c r="BG6" s="85"/>
      <c r="BH6" s="85"/>
      <c r="BI6" s="85"/>
      <c r="BJ6" s="88"/>
      <c r="BK6" s="97" t="s">
        <v>26</v>
      </c>
      <c r="BL6" s="98"/>
      <c r="BM6" s="98"/>
      <c r="BN6" s="98"/>
      <c r="BO6" s="99"/>
      <c r="BP6" s="97" t="s">
        <v>27</v>
      </c>
      <c r="BQ6" s="98"/>
      <c r="BR6" s="98"/>
      <c r="BS6" s="98"/>
      <c r="BT6" s="99"/>
      <c r="BU6" s="97" t="s">
        <v>28</v>
      </c>
      <c r="BV6" s="98"/>
      <c r="BW6" s="98"/>
      <c r="BX6" s="98"/>
      <c r="BY6" s="99"/>
      <c r="BZ6" s="86" t="s">
        <v>25</v>
      </c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8"/>
      <c r="CT6" s="97" t="s">
        <v>26</v>
      </c>
      <c r="CU6" s="98"/>
      <c r="CV6" s="98"/>
      <c r="CW6" s="98"/>
      <c r="CX6" s="98"/>
      <c r="CY6" s="98"/>
      <c r="CZ6" s="99"/>
      <c r="DA6" s="97" t="s">
        <v>27</v>
      </c>
      <c r="DB6" s="98"/>
      <c r="DC6" s="98"/>
      <c r="DD6" s="98"/>
      <c r="DE6" s="98"/>
      <c r="DF6" s="98"/>
      <c r="DG6" s="99"/>
      <c r="DH6" s="97" t="s">
        <v>28</v>
      </c>
      <c r="DI6" s="98"/>
      <c r="DJ6" s="98"/>
      <c r="DK6" s="98"/>
      <c r="DL6" s="98"/>
      <c r="DM6" s="98"/>
      <c r="DN6" s="99"/>
      <c r="DO6" s="105"/>
      <c r="DP6" s="106"/>
      <c r="DQ6" s="106"/>
      <c r="DR6" s="106"/>
      <c r="DS6" s="106"/>
      <c r="DT6" s="106"/>
      <c r="DU6" s="107"/>
      <c r="DV6" s="105"/>
      <c r="DW6" s="106"/>
      <c r="DX6" s="106"/>
      <c r="DY6" s="106"/>
      <c r="DZ6" s="107"/>
      <c r="EA6" s="105"/>
      <c r="EB6" s="106"/>
      <c r="EC6" s="106"/>
      <c r="ED6" s="106"/>
      <c r="EE6" s="107"/>
      <c r="EF6" s="108"/>
      <c r="EG6" s="108"/>
      <c r="EH6" s="108"/>
      <c r="EI6" s="108"/>
      <c r="EJ6" s="108"/>
    </row>
    <row r="7" spans="1:140" ht="17.25" customHeight="1">
      <c r="A7" s="104"/>
      <c r="B7" s="89"/>
      <c r="C7" s="87" t="s">
        <v>20</v>
      </c>
      <c r="D7" s="87"/>
      <c r="E7" s="87"/>
      <c r="F7" s="87"/>
      <c r="G7" s="87"/>
      <c r="H7" s="87" t="s">
        <v>21</v>
      </c>
      <c r="I7" s="87"/>
      <c r="J7" s="87"/>
      <c r="K7" s="87"/>
      <c r="L7" s="87"/>
      <c r="M7" s="100"/>
      <c r="N7" s="101"/>
      <c r="O7" s="101"/>
      <c r="P7" s="101"/>
      <c r="Q7" s="102"/>
      <c r="R7" s="100"/>
      <c r="S7" s="101"/>
      <c r="T7" s="101"/>
      <c r="U7" s="101"/>
      <c r="V7" s="102"/>
      <c r="W7" s="100"/>
      <c r="X7" s="101"/>
      <c r="Y7" s="101"/>
      <c r="Z7" s="101"/>
      <c r="AA7" s="102"/>
      <c r="AB7" s="87" t="s">
        <v>20</v>
      </c>
      <c r="AC7" s="87"/>
      <c r="AD7" s="87"/>
      <c r="AE7" s="87"/>
      <c r="AF7" s="87"/>
      <c r="AG7" s="87" t="s">
        <v>21</v>
      </c>
      <c r="AH7" s="87"/>
      <c r="AI7" s="87"/>
      <c r="AJ7" s="87"/>
      <c r="AK7" s="87"/>
      <c r="AL7" s="100"/>
      <c r="AM7" s="101"/>
      <c r="AN7" s="101"/>
      <c r="AO7" s="101"/>
      <c r="AP7" s="102"/>
      <c r="AQ7" s="100"/>
      <c r="AR7" s="101"/>
      <c r="AS7" s="101"/>
      <c r="AT7" s="101"/>
      <c r="AU7" s="102"/>
      <c r="AV7" s="100"/>
      <c r="AW7" s="101"/>
      <c r="AX7" s="101"/>
      <c r="AY7" s="101"/>
      <c r="AZ7" s="102"/>
      <c r="BA7" s="87" t="s">
        <v>20</v>
      </c>
      <c r="BB7" s="87"/>
      <c r="BC7" s="87"/>
      <c r="BD7" s="87"/>
      <c r="BE7" s="87"/>
      <c r="BF7" s="87" t="s">
        <v>21</v>
      </c>
      <c r="BG7" s="87"/>
      <c r="BH7" s="87"/>
      <c r="BI7" s="87"/>
      <c r="BJ7" s="87"/>
      <c r="BK7" s="100"/>
      <c r="BL7" s="101"/>
      <c r="BM7" s="101"/>
      <c r="BN7" s="101"/>
      <c r="BO7" s="102"/>
      <c r="BP7" s="100"/>
      <c r="BQ7" s="101"/>
      <c r="BR7" s="101"/>
      <c r="BS7" s="101"/>
      <c r="BT7" s="102"/>
      <c r="BU7" s="100"/>
      <c r="BV7" s="101"/>
      <c r="BW7" s="101"/>
      <c r="BX7" s="101"/>
      <c r="BY7" s="102"/>
      <c r="BZ7" s="87" t="s">
        <v>20</v>
      </c>
      <c r="CA7" s="87"/>
      <c r="CB7" s="87"/>
      <c r="CC7" s="87"/>
      <c r="CD7" s="87"/>
      <c r="CE7" s="87" t="s">
        <v>75</v>
      </c>
      <c r="CF7" s="87"/>
      <c r="CG7" s="87"/>
      <c r="CH7" s="87"/>
      <c r="CI7" s="87"/>
      <c r="CJ7" s="87" t="s">
        <v>21</v>
      </c>
      <c r="CK7" s="87"/>
      <c r="CL7" s="87"/>
      <c r="CM7" s="87"/>
      <c r="CN7" s="87"/>
      <c r="CO7" s="87" t="s">
        <v>75</v>
      </c>
      <c r="CP7" s="87"/>
      <c r="CQ7" s="87"/>
      <c r="CR7" s="87"/>
      <c r="CS7" s="87"/>
      <c r="CT7" s="100"/>
      <c r="CU7" s="101"/>
      <c r="CV7" s="101"/>
      <c r="CW7" s="101"/>
      <c r="CX7" s="101"/>
      <c r="CY7" s="101"/>
      <c r="CZ7" s="102"/>
      <c r="DA7" s="100"/>
      <c r="DB7" s="101"/>
      <c r="DC7" s="101"/>
      <c r="DD7" s="101"/>
      <c r="DE7" s="101"/>
      <c r="DF7" s="101"/>
      <c r="DG7" s="102"/>
      <c r="DH7" s="100"/>
      <c r="DI7" s="101"/>
      <c r="DJ7" s="101"/>
      <c r="DK7" s="101"/>
      <c r="DL7" s="101"/>
      <c r="DM7" s="101"/>
      <c r="DN7" s="102"/>
      <c r="DO7" s="100"/>
      <c r="DP7" s="101"/>
      <c r="DQ7" s="101"/>
      <c r="DR7" s="101"/>
      <c r="DS7" s="101"/>
      <c r="DT7" s="101"/>
      <c r="DU7" s="102"/>
      <c r="DV7" s="100"/>
      <c r="DW7" s="101"/>
      <c r="DX7" s="101"/>
      <c r="DY7" s="101"/>
      <c r="DZ7" s="102"/>
      <c r="EA7" s="100"/>
      <c r="EB7" s="101"/>
      <c r="EC7" s="101"/>
      <c r="ED7" s="101"/>
      <c r="EE7" s="102"/>
      <c r="EF7" s="108"/>
      <c r="EG7" s="108"/>
      <c r="EH7" s="108"/>
      <c r="EI7" s="108"/>
      <c r="EJ7" s="108"/>
    </row>
    <row r="8" spans="1:140" ht="72.75" customHeight="1">
      <c r="A8" s="104"/>
      <c r="B8" s="89"/>
      <c r="C8" s="19" t="s">
        <v>17</v>
      </c>
      <c r="D8" s="6" t="s">
        <v>18</v>
      </c>
      <c r="E8" s="6" t="s">
        <v>16</v>
      </c>
      <c r="F8" s="6" t="s">
        <v>19</v>
      </c>
      <c r="G8" s="7" t="s">
        <v>15</v>
      </c>
      <c r="H8" s="19" t="s">
        <v>17</v>
      </c>
      <c r="I8" s="6" t="s">
        <v>18</v>
      </c>
      <c r="J8" s="6" t="s">
        <v>16</v>
      </c>
      <c r="K8" s="6" t="s">
        <v>19</v>
      </c>
      <c r="L8" s="7" t="s">
        <v>15</v>
      </c>
      <c r="M8" s="19" t="s">
        <v>17</v>
      </c>
      <c r="N8" s="6" t="s">
        <v>18</v>
      </c>
      <c r="O8" s="6" t="s">
        <v>16</v>
      </c>
      <c r="P8" s="6" t="s">
        <v>19</v>
      </c>
      <c r="Q8" s="7" t="s">
        <v>15</v>
      </c>
      <c r="R8" s="19" t="s">
        <v>17</v>
      </c>
      <c r="S8" s="6" t="s">
        <v>18</v>
      </c>
      <c r="T8" s="6" t="s">
        <v>16</v>
      </c>
      <c r="U8" s="6" t="s">
        <v>19</v>
      </c>
      <c r="V8" s="7" t="s">
        <v>15</v>
      </c>
      <c r="W8" s="19" t="s">
        <v>17</v>
      </c>
      <c r="X8" s="6" t="s">
        <v>18</v>
      </c>
      <c r="Y8" s="6" t="s">
        <v>16</v>
      </c>
      <c r="Z8" s="6" t="s">
        <v>19</v>
      </c>
      <c r="AA8" s="7" t="s">
        <v>15</v>
      </c>
      <c r="AB8" s="19" t="s">
        <v>17</v>
      </c>
      <c r="AC8" s="6" t="s">
        <v>18</v>
      </c>
      <c r="AD8" s="6" t="s">
        <v>16</v>
      </c>
      <c r="AE8" s="6" t="s">
        <v>19</v>
      </c>
      <c r="AF8" s="7" t="s">
        <v>15</v>
      </c>
      <c r="AG8" s="19" t="s">
        <v>17</v>
      </c>
      <c r="AH8" s="6" t="s">
        <v>18</v>
      </c>
      <c r="AI8" s="6" t="s">
        <v>16</v>
      </c>
      <c r="AJ8" s="6" t="s">
        <v>19</v>
      </c>
      <c r="AK8" s="7" t="s">
        <v>15</v>
      </c>
      <c r="AL8" s="19" t="s">
        <v>17</v>
      </c>
      <c r="AM8" s="6" t="s">
        <v>18</v>
      </c>
      <c r="AN8" s="6" t="s">
        <v>16</v>
      </c>
      <c r="AO8" s="6" t="s">
        <v>19</v>
      </c>
      <c r="AP8" s="7" t="s">
        <v>15</v>
      </c>
      <c r="AQ8" s="19" t="s">
        <v>17</v>
      </c>
      <c r="AR8" s="6" t="s">
        <v>18</v>
      </c>
      <c r="AS8" s="6" t="s">
        <v>16</v>
      </c>
      <c r="AT8" s="6" t="s">
        <v>19</v>
      </c>
      <c r="AU8" s="7" t="s">
        <v>15</v>
      </c>
      <c r="AV8" s="19" t="s">
        <v>17</v>
      </c>
      <c r="AW8" s="6" t="s">
        <v>18</v>
      </c>
      <c r="AX8" s="6" t="s">
        <v>16</v>
      </c>
      <c r="AY8" s="6" t="s">
        <v>19</v>
      </c>
      <c r="AZ8" s="7" t="s">
        <v>15</v>
      </c>
      <c r="BA8" s="19" t="s">
        <v>17</v>
      </c>
      <c r="BB8" s="6" t="s">
        <v>18</v>
      </c>
      <c r="BC8" s="6" t="s">
        <v>16</v>
      </c>
      <c r="BD8" s="6" t="s">
        <v>19</v>
      </c>
      <c r="BE8" s="7" t="s">
        <v>15</v>
      </c>
      <c r="BF8" s="19" t="s">
        <v>17</v>
      </c>
      <c r="BG8" s="6" t="s">
        <v>18</v>
      </c>
      <c r="BH8" s="6" t="s">
        <v>16</v>
      </c>
      <c r="BI8" s="6" t="s">
        <v>19</v>
      </c>
      <c r="BJ8" s="7" t="s">
        <v>15</v>
      </c>
      <c r="BK8" s="19" t="s">
        <v>17</v>
      </c>
      <c r="BL8" s="6" t="s">
        <v>18</v>
      </c>
      <c r="BM8" s="6" t="s">
        <v>16</v>
      </c>
      <c r="BN8" s="6" t="s">
        <v>19</v>
      </c>
      <c r="BO8" s="7" t="s">
        <v>15</v>
      </c>
      <c r="BP8" s="19" t="s">
        <v>17</v>
      </c>
      <c r="BQ8" s="6" t="s">
        <v>18</v>
      </c>
      <c r="BR8" s="6" t="s">
        <v>16</v>
      </c>
      <c r="BS8" s="6" t="s">
        <v>19</v>
      </c>
      <c r="BT8" s="7" t="s">
        <v>15</v>
      </c>
      <c r="BU8" s="19" t="s">
        <v>17</v>
      </c>
      <c r="BV8" s="6" t="s">
        <v>18</v>
      </c>
      <c r="BW8" s="6" t="s">
        <v>16</v>
      </c>
      <c r="BX8" s="6" t="s">
        <v>19</v>
      </c>
      <c r="BY8" s="7" t="s">
        <v>15</v>
      </c>
      <c r="BZ8" s="19" t="s">
        <v>17</v>
      </c>
      <c r="CA8" s="6" t="s">
        <v>18</v>
      </c>
      <c r="CB8" s="6" t="s">
        <v>16</v>
      </c>
      <c r="CC8" s="6" t="s">
        <v>19</v>
      </c>
      <c r="CD8" s="7" t="s">
        <v>15</v>
      </c>
      <c r="CE8" s="19" t="s">
        <v>17</v>
      </c>
      <c r="CF8" s="6" t="s">
        <v>18</v>
      </c>
      <c r="CG8" s="6" t="s">
        <v>16</v>
      </c>
      <c r="CH8" s="6" t="s">
        <v>19</v>
      </c>
      <c r="CI8" s="7" t="s">
        <v>15</v>
      </c>
      <c r="CJ8" s="19" t="s">
        <v>17</v>
      </c>
      <c r="CK8" s="6" t="s">
        <v>18</v>
      </c>
      <c r="CL8" s="6" t="s">
        <v>16</v>
      </c>
      <c r="CM8" s="6" t="s">
        <v>19</v>
      </c>
      <c r="CN8" s="7" t="s">
        <v>15</v>
      </c>
      <c r="CO8" s="19" t="s">
        <v>17</v>
      </c>
      <c r="CP8" s="6" t="s">
        <v>18</v>
      </c>
      <c r="CQ8" s="6" t="s">
        <v>16</v>
      </c>
      <c r="CR8" s="6" t="s">
        <v>19</v>
      </c>
      <c r="CS8" s="7" t="s">
        <v>15</v>
      </c>
      <c r="CT8" s="19" t="s">
        <v>17</v>
      </c>
      <c r="CU8" s="6" t="s">
        <v>18</v>
      </c>
      <c r="CV8" s="6" t="s">
        <v>16</v>
      </c>
      <c r="CW8" s="6" t="s">
        <v>19</v>
      </c>
      <c r="CX8" s="7" t="s">
        <v>15</v>
      </c>
      <c r="CY8" s="55" t="s">
        <v>59</v>
      </c>
      <c r="CZ8" s="55" t="s">
        <v>60</v>
      </c>
      <c r="DA8" s="19" t="s">
        <v>17</v>
      </c>
      <c r="DB8" s="6" t="s">
        <v>18</v>
      </c>
      <c r="DC8" s="6" t="s">
        <v>16</v>
      </c>
      <c r="DD8" s="6" t="s">
        <v>19</v>
      </c>
      <c r="DE8" s="7" t="s">
        <v>15</v>
      </c>
      <c r="DF8" s="55" t="s">
        <v>59</v>
      </c>
      <c r="DG8" s="55" t="s">
        <v>60</v>
      </c>
      <c r="DH8" s="19" t="s">
        <v>17</v>
      </c>
      <c r="DI8" s="6" t="s">
        <v>18</v>
      </c>
      <c r="DJ8" s="6" t="s">
        <v>16</v>
      </c>
      <c r="DK8" s="6" t="s">
        <v>19</v>
      </c>
      <c r="DL8" s="7" t="s">
        <v>15</v>
      </c>
      <c r="DM8" s="55" t="s">
        <v>59</v>
      </c>
      <c r="DN8" s="55" t="s">
        <v>60</v>
      </c>
      <c r="DO8" s="19" t="s">
        <v>17</v>
      </c>
      <c r="DP8" s="6" t="s">
        <v>18</v>
      </c>
      <c r="DQ8" s="6" t="s">
        <v>16</v>
      </c>
      <c r="DR8" s="6" t="s">
        <v>19</v>
      </c>
      <c r="DS8" s="7" t="s">
        <v>15</v>
      </c>
      <c r="DT8" s="55" t="s">
        <v>59</v>
      </c>
      <c r="DU8" s="55" t="s">
        <v>60</v>
      </c>
      <c r="DV8" s="19" t="s">
        <v>17</v>
      </c>
      <c r="DW8" s="6" t="s">
        <v>18</v>
      </c>
      <c r="DX8" s="6" t="s">
        <v>16</v>
      </c>
      <c r="DY8" s="6" t="s">
        <v>19</v>
      </c>
      <c r="DZ8" s="7" t="s">
        <v>15</v>
      </c>
      <c r="EA8" s="19" t="s">
        <v>17</v>
      </c>
      <c r="EB8" s="6" t="s">
        <v>18</v>
      </c>
      <c r="EC8" s="6" t="s">
        <v>16</v>
      </c>
      <c r="ED8" s="6" t="s">
        <v>19</v>
      </c>
      <c r="EE8" s="7" t="s">
        <v>15</v>
      </c>
      <c r="EF8" s="19" t="s">
        <v>17</v>
      </c>
      <c r="EG8" s="6" t="s">
        <v>18</v>
      </c>
      <c r="EH8" s="6" t="s">
        <v>16</v>
      </c>
      <c r="EI8" s="6" t="s">
        <v>19</v>
      </c>
      <c r="EJ8" s="7" t="s">
        <v>15</v>
      </c>
    </row>
    <row r="9" spans="1:140" ht="12.75">
      <c r="A9" s="3"/>
      <c r="B9" s="54" t="s">
        <v>1</v>
      </c>
      <c r="C9" s="34">
        <v>0</v>
      </c>
      <c r="D9" s="14">
        <v>100</v>
      </c>
      <c r="E9" s="14">
        <v>0</v>
      </c>
      <c r="F9" s="14">
        <f>C9*0.1</f>
        <v>0</v>
      </c>
      <c r="G9" s="14">
        <v>0</v>
      </c>
      <c r="H9" s="34">
        <v>0</v>
      </c>
      <c r="I9" s="14">
        <v>100</v>
      </c>
      <c r="J9" s="14">
        <v>0</v>
      </c>
      <c r="K9" s="14">
        <f>H9*0.1</f>
        <v>0</v>
      </c>
      <c r="L9" s="14">
        <v>0</v>
      </c>
      <c r="M9" s="34">
        <v>100</v>
      </c>
      <c r="N9" s="14">
        <v>100</v>
      </c>
      <c r="O9" s="14">
        <f aca="true" t="shared" si="0" ref="O9:O21">N9/M9*100</f>
        <v>100</v>
      </c>
      <c r="P9" s="14">
        <f aca="true" t="shared" si="1" ref="P9:P21">M9*0.1</f>
        <v>10</v>
      </c>
      <c r="Q9" s="14">
        <v>0</v>
      </c>
      <c r="R9" s="34">
        <v>100</v>
      </c>
      <c r="S9" s="14">
        <v>100</v>
      </c>
      <c r="T9" s="14">
        <f>S9/R9*100</f>
        <v>100</v>
      </c>
      <c r="U9" s="14">
        <f>R9*0.1</f>
        <v>10</v>
      </c>
      <c r="V9" s="14">
        <v>0</v>
      </c>
      <c r="W9" s="17">
        <v>0</v>
      </c>
      <c r="X9" s="9">
        <v>0</v>
      </c>
      <c r="Y9" s="9">
        <v>0</v>
      </c>
      <c r="Z9" s="9">
        <v>0</v>
      </c>
      <c r="AA9" s="9">
        <v>0</v>
      </c>
      <c r="AB9" s="18">
        <v>1</v>
      </c>
      <c r="AC9" s="32">
        <v>1</v>
      </c>
      <c r="AD9" s="9">
        <v>0</v>
      </c>
      <c r="AE9" s="16">
        <f>AB9*0.1</f>
        <v>0.1</v>
      </c>
      <c r="AF9" s="49">
        <v>0</v>
      </c>
      <c r="AG9" s="18">
        <v>2</v>
      </c>
      <c r="AH9" s="32">
        <v>2</v>
      </c>
      <c r="AI9" s="9">
        <f>AH9/AG9*100</f>
        <v>100</v>
      </c>
      <c r="AJ9" s="16">
        <f>AG9*0.1</f>
        <v>0.2</v>
      </c>
      <c r="AK9" s="49">
        <v>0</v>
      </c>
      <c r="AL9" s="18">
        <v>4</v>
      </c>
      <c r="AM9" s="32">
        <v>4</v>
      </c>
      <c r="AN9" s="49">
        <f>AM9/AL9*100</f>
        <v>100</v>
      </c>
      <c r="AO9" s="32">
        <f aca="true" t="shared" si="2" ref="AO9:AO22">AL9*0.1</f>
        <v>0.4</v>
      </c>
      <c r="AP9" s="49">
        <v>0</v>
      </c>
      <c r="AQ9" s="18">
        <v>9</v>
      </c>
      <c r="AR9" s="32">
        <v>9</v>
      </c>
      <c r="AS9" s="9">
        <f aca="true" t="shared" si="3" ref="AS9:AS22">AR9/AQ9*100</f>
        <v>100</v>
      </c>
      <c r="AT9" s="16">
        <f aca="true" t="shared" si="4" ref="AT9:AT22">AQ9*0.1</f>
        <v>0.9</v>
      </c>
      <c r="AU9" s="49">
        <v>0</v>
      </c>
      <c r="AV9" s="18">
        <v>0</v>
      </c>
      <c r="AW9" s="32">
        <v>0</v>
      </c>
      <c r="AX9" s="9">
        <v>0</v>
      </c>
      <c r="AY9" s="16">
        <v>0</v>
      </c>
      <c r="AZ9" s="49">
        <v>0</v>
      </c>
      <c r="BA9" s="17">
        <v>0</v>
      </c>
      <c r="BB9" s="9">
        <v>0</v>
      </c>
      <c r="BC9" s="9">
        <v>0</v>
      </c>
      <c r="BD9" s="9">
        <f>BA9*0.1</f>
        <v>0</v>
      </c>
      <c r="BE9" s="9">
        <v>0</v>
      </c>
      <c r="BF9" s="17">
        <v>0</v>
      </c>
      <c r="BG9" s="9">
        <v>0</v>
      </c>
      <c r="BH9" s="9">
        <v>0</v>
      </c>
      <c r="BI9" s="9">
        <f>BF9*0.1</f>
        <v>0</v>
      </c>
      <c r="BJ9" s="9">
        <v>0</v>
      </c>
      <c r="BK9" s="17">
        <v>100</v>
      </c>
      <c r="BL9" s="9">
        <v>100</v>
      </c>
      <c r="BM9" s="9">
        <f aca="true" t="shared" si="5" ref="BM9:BM19">BL9/BK9*100</f>
        <v>100</v>
      </c>
      <c r="BN9" s="9">
        <f aca="true" t="shared" si="6" ref="BN9:BN19">BK9*0.1</f>
        <v>10</v>
      </c>
      <c r="BO9" s="9">
        <v>0</v>
      </c>
      <c r="BP9" s="17">
        <v>100</v>
      </c>
      <c r="BQ9" s="9">
        <v>100</v>
      </c>
      <c r="BR9" s="9">
        <f>BQ9/BP9*100</f>
        <v>100</v>
      </c>
      <c r="BS9" s="9">
        <f>BP9*0.1</f>
        <v>10</v>
      </c>
      <c r="BT9" s="9">
        <v>0</v>
      </c>
      <c r="BU9" s="17">
        <v>0</v>
      </c>
      <c r="BV9" s="9">
        <v>0</v>
      </c>
      <c r="BW9" s="9">
        <v>0</v>
      </c>
      <c r="BX9" s="9">
        <v>0</v>
      </c>
      <c r="BY9" s="9">
        <v>0</v>
      </c>
      <c r="BZ9" s="18">
        <v>8</v>
      </c>
      <c r="CA9" s="16">
        <v>8</v>
      </c>
      <c r="CB9" s="9">
        <v>0</v>
      </c>
      <c r="CC9" s="16">
        <f aca="true" t="shared" si="7" ref="CC9:CC22">BZ9*0.1</f>
        <v>0.8</v>
      </c>
      <c r="CD9" s="32">
        <v>0</v>
      </c>
      <c r="CE9" s="18">
        <v>846</v>
      </c>
      <c r="CF9" s="16">
        <v>682</v>
      </c>
      <c r="CG9" s="49">
        <f aca="true" t="shared" si="8" ref="CG9:CG16">CF9/CE9*100</f>
        <v>80.6146572104019</v>
      </c>
      <c r="CH9" s="16">
        <f>CE9*0.1</f>
        <v>84.60000000000001</v>
      </c>
      <c r="CI9" s="32">
        <v>-79</v>
      </c>
      <c r="CJ9" s="18">
        <v>14</v>
      </c>
      <c r="CK9" s="16">
        <v>14</v>
      </c>
      <c r="CL9" s="9">
        <v>0</v>
      </c>
      <c r="CM9" s="16">
        <f aca="true" t="shared" si="9" ref="CM9:CM20">CJ9*0.1</f>
        <v>1.4000000000000001</v>
      </c>
      <c r="CN9" s="32">
        <v>0</v>
      </c>
      <c r="CO9" s="18">
        <v>2152</v>
      </c>
      <c r="CP9" s="16">
        <v>1656</v>
      </c>
      <c r="CQ9" s="9">
        <v>0</v>
      </c>
      <c r="CR9" s="16">
        <f>CO9*0.1</f>
        <v>215.20000000000002</v>
      </c>
      <c r="CS9" s="32">
        <v>-281</v>
      </c>
      <c r="CT9" s="37">
        <v>32</v>
      </c>
      <c r="CU9" s="62">
        <v>32</v>
      </c>
      <c r="CV9" s="49">
        <f aca="true" t="shared" si="10" ref="CV9:CV19">CU9/CT9*100</f>
        <v>100</v>
      </c>
      <c r="CW9" s="32">
        <f aca="true" t="shared" si="11" ref="CW9:CW21">CT9*0.1</f>
        <v>3.2</v>
      </c>
      <c r="CX9" s="32">
        <v>0</v>
      </c>
      <c r="CY9" s="54">
        <v>1</v>
      </c>
      <c r="CZ9" s="54"/>
      <c r="DA9" s="37">
        <v>45</v>
      </c>
      <c r="DB9" s="62">
        <v>45</v>
      </c>
      <c r="DC9" s="49">
        <f>DB9/DA9*100</f>
        <v>100</v>
      </c>
      <c r="DD9" s="32">
        <f aca="true" t="shared" si="12" ref="DD9:DD21">DA9*0.1</f>
        <v>4.5</v>
      </c>
      <c r="DE9" s="32">
        <v>0</v>
      </c>
      <c r="DF9" s="54">
        <v>2</v>
      </c>
      <c r="DG9" s="54"/>
      <c r="DH9" s="18"/>
      <c r="DI9" s="51"/>
      <c r="DJ9" s="9">
        <v>0</v>
      </c>
      <c r="DK9" s="16">
        <v>0</v>
      </c>
      <c r="DL9" s="32">
        <v>0</v>
      </c>
      <c r="DM9" s="67"/>
      <c r="DN9" s="67"/>
      <c r="DO9" s="37">
        <f aca="true" t="shared" si="13" ref="DO9:DO21">CT9+DA9+DH9</f>
        <v>77</v>
      </c>
      <c r="DP9" s="16">
        <f aca="true" t="shared" si="14" ref="DP9:DP21">CU9+DB9+DI9</f>
        <v>77</v>
      </c>
      <c r="DQ9" s="9">
        <f aca="true" t="shared" si="15" ref="DQ9:DQ22">DP9/DO9*100</f>
        <v>100</v>
      </c>
      <c r="DR9" s="16">
        <f aca="true" t="shared" si="16" ref="DR9:DR22">DO9*0.1</f>
        <v>7.7</v>
      </c>
      <c r="DS9" s="4">
        <v>0</v>
      </c>
      <c r="DT9" s="48">
        <f aca="true" t="shared" si="17" ref="DT9:DT21">CY9+DF9+DM9</f>
        <v>3</v>
      </c>
      <c r="DU9" s="48">
        <f aca="true" t="shared" si="18" ref="DU9:DU21">CZ9+DG9+DN9</f>
        <v>0</v>
      </c>
      <c r="DV9" s="18">
        <f aca="true" t="shared" si="19" ref="DV9:DV21">BZ9+CJ9</f>
        <v>22</v>
      </c>
      <c r="DW9" s="51">
        <f aca="true" t="shared" si="20" ref="DW9:DW21">CA9+CK9</f>
        <v>22</v>
      </c>
      <c r="DX9" s="9">
        <f aca="true" t="shared" si="21" ref="DX9:DX22">DW9/DV9*100</f>
        <v>100</v>
      </c>
      <c r="DY9" s="16">
        <f aca="true" t="shared" si="22" ref="DY9:DY21">DV9*0.1</f>
        <v>2.2</v>
      </c>
      <c r="DZ9" s="48">
        <v>0</v>
      </c>
      <c r="EA9" s="37">
        <f aca="true" t="shared" si="23" ref="EA9:EA21">DO9+DV9</f>
        <v>99</v>
      </c>
      <c r="EB9" s="62">
        <f aca="true" t="shared" si="24" ref="EB9:EB21">DP9+DW9</f>
        <v>99</v>
      </c>
      <c r="EC9" s="49">
        <f aca="true" t="shared" si="25" ref="EC9:EC22">EB9/EA9*100</f>
        <v>100</v>
      </c>
      <c r="ED9" s="32">
        <f aca="true" t="shared" si="26" ref="ED9:ED21">EA9*0.1</f>
        <v>9.9</v>
      </c>
      <c r="EE9" s="48">
        <v>0</v>
      </c>
      <c r="EF9" s="71">
        <f aca="true" t="shared" si="27" ref="EF9:EF21">CE9+CO9</f>
        <v>2998</v>
      </c>
      <c r="EG9" s="51">
        <f aca="true" t="shared" si="28" ref="EG9:EG21">CF9+CP9</f>
        <v>2338</v>
      </c>
      <c r="EH9" s="9">
        <f aca="true" t="shared" si="29" ref="EH9:EH22">EG9/EF9*100</f>
        <v>77.9853235490327</v>
      </c>
      <c r="EI9" s="16">
        <f aca="true" t="shared" si="30" ref="EI9:EI21">EF9*0.1</f>
        <v>299.8</v>
      </c>
      <c r="EJ9" s="16">
        <f aca="true" t="shared" si="31" ref="EJ9:EJ21">CI9+CS9</f>
        <v>-360</v>
      </c>
    </row>
    <row r="10" spans="1:140" ht="12.75">
      <c r="A10" s="3"/>
      <c r="B10" s="54" t="s">
        <v>2</v>
      </c>
      <c r="C10" s="34">
        <v>100</v>
      </c>
      <c r="D10" s="14">
        <v>100</v>
      </c>
      <c r="E10" s="14">
        <v>0</v>
      </c>
      <c r="F10" s="14">
        <f>C10*0.1</f>
        <v>10</v>
      </c>
      <c r="G10" s="14">
        <v>0</v>
      </c>
      <c r="H10" s="34">
        <v>100</v>
      </c>
      <c r="I10" s="14">
        <v>100</v>
      </c>
      <c r="J10" s="14">
        <v>0</v>
      </c>
      <c r="K10" s="14">
        <f>H10*0.1</f>
        <v>10</v>
      </c>
      <c r="L10" s="14">
        <v>0</v>
      </c>
      <c r="M10" s="34">
        <v>100</v>
      </c>
      <c r="N10" s="14">
        <v>100</v>
      </c>
      <c r="O10" s="14">
        <f t="shared" si="0"/>
        <v>100</v>
      </c>
      <c r="P10" s="14">
        <f t="shared" si="1"/>
        <v>10</v>
      </c>
      <c r="Q10" s="14">
        <v>0</v>
      </c>
      <c r="R10" s="34">
        <v>100</v>
      </c>
      <c r="S10" s="14">
        <v>100</v>
      </c>
      <c r="T10" s="14">
        <f>S10/R10*100</f>
        <v>100</v>
      </c>
      <c r="U10" s="14">
        <f>R10*0.1</f>
        <v>10</v>
      </c>
      <c r="V10" s="14">
        <v>0</v>
      </c>
      <c r="W10" s="17">
        <v>0</v>
      </c>
      <c r="X10" s="9">
        <v>0</v>
      </c>
      <c r="Y10" s="9">
        <v>0</v>
      </c>
      <c r="Z10" s="9">
        <v>0</v>
      </c>
      <c r="AA10" s="9">
        <v>0</v>
      </c>
      <c r="AB10" s="37">
        <v>1</v>
      </c>
      <c r="AC10" s="32">
        <v>1</v>
      </c>
      <c r="AD10" s="49">
        <v>0</v>
      </c>
      <c r="AE10" s="32">
        <f>AB10*0.1</f>
        <v>0.1</v>
      </c>
      <c r="AF10" s="49">
        <v>0</v>
      </c>
      <c r="AG10" s="18">
        <v>0</v>
      </c>
      <c r="AH10" s="32">
        <v>0</v>
      </c>
      <c r="AI10" s="9" t="e">
        <f>AH10/AG10*100</f>
        <v>#DIV/0!</v>
      </c>
      <c r="AJ10" s="16">
        <f>AG10*0.1</f>
        <v>0</v>
      </c>
      <c r="AK10" s="49">
        <v>0</v>
      </c>
      <c r="AL10" s="18">
        <v>4</v>
      </c>
      <c r="AM10" s="32">
        <v>4</v>
      </c>
      <c r="AN10" s="49">
        <f aca="true" t="shared" si="32" ref="AN10:AN21">AM10/AL10*100</f>
        <v>100</v>
      </c>
      <c r="AO10" s="32">
        <f t="shared" si="2"/>
        <v>0.4</v>
      </c>
      <c r="AP10" s="49">
        <v>0</v>
      </c>
      <c r="AQ10" s="18">
        <v>8</v>
      </c>
      <c r="AR10" s="32">
        <v>9</v>
      </c>
      <c r="AS10" s="49">
        <f t="shared" si="3"/>
        <v>112.5</v>
      </c>
      <c r="AT10" s="32">
        <f t="shared" si="4"/>
        <v>0.8</v>
      </c>
      <c r="AU10" s="49">
        <v>0</v>
      </c>
      <c r="AV10" s="18">
        <v>0</v>
      </c>
      <c r="AW10" s="32">
        <v>0</v>
      </c>
      <c r="AX10" s="49">
        <v>0</v>
      </c>
      <c r="AY10" s="32">
        <v>0</v>
      </c>
      <c r="AZ10" s="49">
        <v>0</v>
      </c>
      <c r="BA10" s="50">
        <v>0</v>
      </c>
      <c r="BB10" s="9">
        <v>0</v>
      </c>
      <c r="BC10" s="9">
        <v>0</v>
      </c>
      <c r="BD10" s="9">
        <f>BA10*0.1</f>
        <v>0</v>
      </c>
      <c r="BE10" s="9">
        <v>0</v>
      </c>
      <c r="BF10" s="17">
        <v>0</v>
      </c>
      <c r="BG10" s="9">
        <v>0</v>
      </c>
      <c r="BH10" s="9">
        <v>0</v>
      </c>
      <c r="BI10" s="9">
        <f>BF10*0.1</f>
        <v>0</v>
      </c>
      <c r="BJ10" s="9">
        <v>0</v>
      </c>
      <c r="BK10" s="17">
        <v>100</v>
      </c>
      <c r="BL10" s="9">
        <v>100</v>
      </c>
      <c r="BM10" s="9">
        <f t="shared" si="5"/>
        <v>100</v>
      </c>
      <c r="BN10" s="9">
        <f t="shared" si="6"/>
        <v>10</v>
      </c>
      <c r="BO10" s="9">
        <v>0</v>
      </c>
      <c r="BP10" s="17">
        <v>100</v>
      </c>
      <c r="BQ10" s="9">
        <v>100</v>
      </c>
      <c r="BR10" s="9">
        <f>BQ10/BP10*100</f>
        <v>100</v>
      </c>
      <c r="BS10" s="9">
        <f>BP10*0.1</f>
        <v>10</v>
      </c>
      <c r="BT10" s="9">
        <v>0</v>
      </c>
      <c r="BU10" s="17">
        <v>0</v>
      </c>
      <c r="BV10" s="9">
        <v>0</v>
      </c>
      <c r="BW10" s="9">
        <v>0</v>
      </c>
      <c r="BX10" s="9">
        <v>0</v>
      </c>
      <c r="BY10" s="9">
        <v>0</v>
      </c>
      <c r="BZ10" s="37">
        <v>11</v>
      </c>
      <c r="CA10" s="32">
        <v>11</v>
      </c>
      <c r="CB10" s="49">
        <v>0</v>
      </c>
      <c r="CC10" s="32">
        <f t="shared" si="7"/>
        <v>1.1</v>
      </c>
      <c r="CD10" s="32">
        <v>0</v>
      </c>
      <c r="CE10" s="70">
        <v>1643</v>
      </c>
      <c r="CF10" s="32">
        <v>1643</v>
      </c>
      <c r="CG10" s="49">
        <f t="shared" si="8"/>
        <v>100</v>
      </c>
      <c r="CH10" s="32">
        <f aca="true" t="shared" si="33" ref="CH10:CH20">CE10*0.1</f>
        <v>164.3</v>
      </c>
      <c r="CI10" s="32">
        <v>0</v>
      </c>
      <c r="CJ10" s="37">
        <v>10</v>
      </c>
      <c r="CK10" s="32">
        <v>10</v>
      </c>
      <c r="CL10" s="49">
        <v>0</v>
      </c>
      <c r="CM10" s="32">
        <f t="shared" si="9"/>
        <v>1</v>
      </c>
      <c r="CN10" s="32">
        <v>0</v>
      </c>
      <c r="CO10" s="37">
        <v>1808</v>
      </c>
      <c r="CP10" s="32">
        <v>1808</v>
      </c>
      <c r="CQ10" s="49">
        <v>0</v>
      </c>
      <c r="CR10" s="32">
        <f aca="true" t="shared" si="34" ref="CR10:CR22">CO10*0.1</f>
        <v>180.8</v>
      </c>
      <c r="CS10" s="32">
        <v>0</v>
      </c>
      <c r="CT10" s="37">
        <v>27</v>
      </c>
      <c r="CU10" s="62">
        <v>27</v>
      </c>
      <c r="CV10" s="49">
        <f t="shared" si="10"/>
        <v>100</v>
      </c>
      <c r="CW10" s="32">
        <f t="shared" si="11"/>
        <v>2.7</v>
      </c>
      <c r="CX10" s="32">
        <v>0</v>
      </c>
      <c r="CY10" s="54"/>
      <c r="CZ10" s="54"/>
      <c r="DA10" s="37">
        <v>36</v>
      </c>
      <c r="DB10" s="62">
        <v>36</v>
      </c>
      <c r="DC10" s="49">
        <f>DB10/DA10*100</f>
        <v>100</v>
      </c>
      <c r="DD10" s="32">
        <f t="shared" si="12"/>
        <v>3.6</v>
      </c>
      <c r="DE10" s="32">
        <v>0</v>
      </c>
      <c r="DF10" s="54">
        <v>2</v>
      </c>
      <c r="DG10" s="54"/>
      <c r="DH10" s="18">
        <v>0</v>
      </c>
      <c r="DI10" s="51">
        <v>0</v>
      </c>
      <c r="DJ10" s="9">
        <v>0</v>
      </c>
      <c r="DK10" s="16">
        <v>0</v>
      </c>
      <c r="DL10" s="32">
        <v>0</v>
      </c>
      <c r="DM10" s="67"/>
      <c r="DN10" s="67"/>
      <c r="DO10" s="37">
        <f t="shared" si="13"/>
        <v>63</v>
      </c>
      <c r="DP10" s="16">
        <f t="shared" si="14"/>
        <v>63</v>
      </c>
      <c r="DQ10" s="9">
        <f t="shared" si="15"/>
        <v>100</v>
      </c>
      <c r="DR10" s="16">
        <f t="shared" si="16"/>
        <v>6.300000000000001</v>
      </c>
      <c r="DS10" s="4">
        <v>0</v>
      </c>
      <c r="DT10" s="48">
        <f t="shared" si="17"/>
        <v>2</v>
      </c>
      <c r="DU10" s="48">
        <f t="shared" si="18"/>
        <v>0</v>
      </c>
      <c r="DV10" s="18">
        <f t="shared" si="19"/>
        <v>21</v>
      </c>
      <c r="DW10" s="51">
        <f t="shared" si="20"/>
        <v>21</v>
      </c>
      <c r="DX10" s="9">
        <f t="shared" si="21"/>
        <v>100</v>
      </c>
      <c r="DY10" s="16">
        <f t="shared" si="22"/>
        <v>2.1</v>
      </c>
      <c r="DZ10" s="48">
        <v>0</v>
      </c>
      <c r="EA10" s="18">
        <f t="shared" si="23"/>
        <v>84</v>
      </c>
      <c r="EB10" s="51">
        <f t="shared" si="24"/>
        <v>84</v>
      </c>
      <c r="EC10" s="9">
        <f t="shared" si="25"/>
        <v>100</v>
      </c>
      <c r="ED10" s="16">
        <f t="shared" si="26"/>
        <v>8.4</v>
      </c>
      <c r="EE10" s="48">
        <v>0</v>
      </c>
      <c r="EF10" s="71">
        <f t="shared" si="27"/>
        <v>3451</v>
      </c>
      <c r="EG10" s="51">
        <f t="shared" si="28"/>
        <v>3451</v>
      </c>
      <c r="EH10" s="9">
        <f t="shared" si="29"/>
        <v>100</v>
      </c>
      <c r="EI10" s="16">
        <f t="shared" si="30"/>
        <v>345.1</v>
      </c>
      <c r="EJ10" s="16">
        <f t="shared" si="31"/>
        <v>0</v>
      </c>
    </row>
    <row r="11" spans="1:140" s="52" customFormat="1" ht="12.75">
      <c r="A11" s="3"/>
      <c r="B11" s="54" t="s">
        <v>3</v>
      </c>
      <c r="C11" s="50">
        <v>0</v>
      </c>
      <c r="D11" s="49">
        <v>0</v>
      </c>
      <c r="E11" s="49">
        <v>0</v>
      </c>
      <c r="F11" s="49">
        <f aca="true" t="shared" si="35" ref="F11:F18">C11*0.1</f>
        <v>0</v>
      </c>
      <c r="G11" s="49">
        <v>0</v>
      </c>
      <c r="H11" s="50">
        <v>100</v>
      </c>
      <c r="I11" s="65">
        <v>100</v>
      </c>
      <c r="J11" s="65">
        <f aca="true" t="shared" si="36" ref="J11:J18">I11/H11*100</f>
        <v>100</v>
      </c>
      <c r="K11" s="65">
        <f aca="true" t="shared" si="37" ref="K11:K18">H11*0.1</f>
        <v>10</v>
      </c>
      <c r="L11" s="65">
        <v>0</v>
      </c>
      <c r="M11" s="50">
        <v>100</v>
      </c>
      <c r="N11" s="65">
        <v>100</v>
      </c>
      <c r="O11" s="65">
        <f t="shared" si="0"/>
        <v>100</v>
      </c>
      <c r="P11" s="65">
        <f t="shared" si="1"/>
        <v>10</v>
      </c>
      <c r="Q11" s="65">
        <v>0</v>
      </c>
      <c r="R11" s="50">
        <v>100</v>
      </c>
      <c r="S11" s="65">
        <v>100</v>
      </c>
      <c r="T11" s="65">
        <f>S11/R11*100</f>
        <v>100</v>
      </c>
      <c r="U11" s="65">
        <f>R11*0.1</f>
        <v>10</v>
      </c>
      <c r="V11" s="65">
        <v>0</v>
      </c>
      <c r="W11" s="50">
        <v>100</v>
      </c>
      <c r="X11" s="49">
        <v>100</v>
      </c>
      <c r="Y11" s="49">
        <f>X11/W11*100</f>
        <v>100</v>
      </c>
      <c r="Z11" s="49">
        <f>W11*0.1</f>
        <v>10</v>
      </c>
      <c r="AA11" s="49">
        <v>0</v>
      </c>
      <c r="AB11" s="37">
        <v>0</v>
      </c>
      <c r="AC11" s="32">
        <v>0</v>
      </c>
      <c r="AD11" s="49">
        <v>0</v>
      </c>
      <c r="AE11" s="32">
        <f aca="true" t="shared" si="38" ref="AE11:AE17">AB11*0.1</f>
        <v>0</v>
      </c>
      <c r="AF11" s="49">
        <v>0</v>
      </c>
      <c r="AG11" s="37">
        <v>1</v>
      </c>
      <c r="AH11" s="32">
        <v>1</v>
      </c>
      <c r="AI11" s="49">
        <f aca="true" t="shared" si="39" ref="AI11:AI19">AH11/AG11*100</f>
        <v>100</v>
      </c>
      <c r="AJ11" s="32">
        <f aca="true" t="shared" si="40" ref="AJ11:AJ17">AG11*0.1</f>
        <v>0.1</v>
      </c>
      <c r="AK11" s="49">
        <v>0</v>
      </c>
      <c r="AL11" s="37">
        <v>2</v>
      </c>
      <c r="AM11" s="32">
        <v>2</v>
      </c>
      <c r="AN11" s="49">
        <f t="shared" si="32"/>
        <v>100</v>
      </c>
      <c r="AO11" s="32">
        <f t="shared" si="2"/>
        <v>0.2</v>
      </c>
      <c r="AP11" s="49">
        <v>0</v>
      </c>
      <c r="AQ11" s="37">
        <v>8</v>
      </c>
      <c r="AR11" s="32">
        <v>8</v>
      </c>
      <c r="AS11" s="49">
        <f t="shared" si="3"/>
        <v>100</v>
      </c>
      <c r="AT11" s="32">
        <f t="shared" si="4"/>
        <v>0.8</v>
      </c>
      <c r="AU11" s="49">
        <v>0</v>
      </c>
      <c r="AV11" s="37">
        <v>0</v>
      </c>
      <c r="AW11" s="32">
        <v>0</v>
      </c>
      <c r="AX11" s="49" t="e">
        <f>AW11/AV11*100</f>
        <v>#DIV/0!</v>
      </c>
      <c r="AY11" s="32">
        <f aca="true" t="shared" si="41" ref="AY11:AY16">AV11*0.1</f>
        <v>0</v>
      </c>
      <c r="AZ11" s="49">
        <v>0</v>
      </c>
      <c r="BA11" s="50">
        <v>0</v>
      </c>
      <c r="BB11" s="49">
        <v>0</v>
      </c>
      <c r="BC11" s="49">
        <v>0</v>
      </c>
      <c r="BD11" s="49">
        <f aca="true" t="shared" si="42" ref="BD11:BD18">BA11*0.1</f>
        <v>0</v>
      </c>
      <c r="BE11" s="49">
        <v>0</v>
      </c>
      <c r="BF11" s="50">
        <v>100</v>
      </c>
      <c r="BG11" s="49">
        <v>100</v>
      </c>
      <c r="BH11" s="49">
        <f aca="true" t="shared" si="43" ref="BH11:BH17">BG11/BF11*100</f>
        <v>100</v>
      </c>
      <c r="BI11" s="49">
        <f aca="true" t="shared" si="44" ref="BI11:BI18">BF11*0.1</f>
        <v>10</v>
      </c>
      <c r="BJ11" s="49">
        <v>0</v>
      </c>
      <c r="BK11" s="50">
        <v>100</v>
      </c>
      <c r="BL11" s="49">
        <v>100</v>
      </c>
      <c r="BM11" s="49">
        <f t="shared" si="5"/>
        <v>100</v>
      </c>
      <c r="BN11" s="49">
        <f t="shared" si="6"/>
        <v>10</v>
      </c>
      <c r="BO11" s="49">
        <v>0</v>
      </c>
      <c r="BP11" s="50">
        <v>100</v>
      </c>
      <c r="BQ11" s="49">
        <v>100</v>
      </c>
      <c r="BR11" s="49">
        <f>BQ11/BP11*100</f>
        <v>100</v>
      </c>
      <c r="BS11" s="49">
        <f>BP11*0.1</f>
        <v>10</v>
      </c>
      <c r="BT11" s="49">
        <v>0</v>
      </c>
      <c r="BU11" s="50">
        <v>100</v>
      </c>
      <c r="BV11" s="49">
        <v>100</v>
      </c>
      <c r="BW11" s="49">
        <f>BV11/BU11*100</f>
        <v>100</v>
      </c>
      <c r="BX11" s="49">
        <f>BU11*0.1</f>
        <v>10</v>
      </c>
      <c r="BY11" s="49">
        <v>0</v>
      </c>
      <c r="BZ11" s="37">
        <v>0</v>
      </c>
      <c r="CA11" s="32">
        <v>0</v>
      </c>
      <c r="CB11" s="49">
        <v>0</v>
      </c>
      <c r="CC11" s="32">
        <f t="shared" si="7"/>
        <v>0</v>
      </c>
      <c r="CD11" s="32">
        <v>0</v>
      </c>
      <c r="CE11" s="70">
        <v>0</v>
      </c>
      <c r="CF11" s="32">
        <v>0</v>
      </c>
      <c r="CG11" s="49" t="e">
        <f t="shared" si="8"/>
        <v>#DIV/0!</v>
      </c>
      <c r="CH11" s="32">
        <f t="shared" si="33"/>
        <v>0</v>
      </c>
      <c r="CI11" s="32">
        <v>0</v>
      </c>
      <c r="CJ11" s="37">
        <v>6</v>
      </c>
      <c r="CK11" s="32">
        <v>6</v>
      </c>
      <c r="CL11" s="49">
        <f aca="true" t="shared" si="45" ref="CL11:CL22">CK11/CJ11*100</f>
        <v>100</v>
      </c>
      <c r="CM11" s="32">
        <f t="shared" si="9"/>
        <v>0.6000000000000001</v>
      </c>
      <c r="CN11" s="32">
        <v>0</v>
      </c>
      <c r="CO11" s="37">
        <v>812</v>
      </c>
      <c r="CP11" s="32">
        <v>812</v>
      </c>
      <c r="CQ11" s="49">
        <f aca="true" t="shared" si="46" ref="CQ11:CQ22">CP11/CO11*100</f>
        <v>100</v>
      </c>
      <c r="CR11" s="32">
        <f t="shared" si="34"/>
        <v>81.2</v>
      </c>
      <c r="CS11" s="32">
        <v>0</v>
      </c>
      <c r="CT11" s="37">
        <v>15</v>
      </c>
      <c r="CU11" s="62">
        <v>15</v>
      </c>
      <c r="CV11" s="49">
        <f t="shared" si="10"/>
        <v>100</v>
      </c>
      <c r="CW11" s="32">
        <f t="shared" si="11"/>
        <v>1.5</v>
      </c>
      <c r="CX11" s="32">
        <v>0</v>
      </c>
      <c r="CY11" s="54"/>
      <c r="CZ11" s="54"/>
      <c r="DA11" s="37">
        <v>23</v>
      </c>
      <c r="DB11" s="62">
        <v>23</v>
      </c>
      <c r="DC11" s="49">
        <f>DB11/DA11*100</f>
        <v>100</v>
      </c>
      <c r="DD11" s="32">
        <f t="shared" si="12"/>
        <v>2.3000000000000003</v>
      </c>
      <c r="DE11" s="32">
        <v>0</v>
      </c>
      <c r="DF11" s="54"/>
      <c r="DG11" s="54"/>
      <c r="DH11" s="37">
        <v>0</v>
      </c>
      <c r="DI11" s="62">
        <v>0</v>
      </c>
      <c r="DJ11" s="49" t="e">
        <f>DI11/DH11*100</f>
        <v>#DIV/0!</v>
      </c>
      <c r="DK11" s="32">
        <f aca="true" t="shared" si="47" ref="DK11:DK16">DH11*0.1</f>
        <v>0</v>
      </c>
      <c r="DL11" s="32">
        <v>0</v>
      </c>
      <c r="DM11" s="54"/>
      <c r="DN11" s="54"/>
      <c r="DO11" s="37">
        <f t="shared" si="13"/>
        <v>38</v>
      </c>
      <c r="DP11" s="32">
        <f t="shared" si="14"/>
        <v>38</v>
      </c>
      <c r="DQ11" s="49">
        <f t="shared" si="15"/>
        <v>100</v>
      </c>
      <c r="DR11" s="32">
        <f t="shared" si="16"/>
        <v>3.8000000000000003</v>
      </c>
      <c r="DS11" s="48">
        <v>0</v>
      </c>
      <c r="DT11" s="48">
        <f t="shared" si="17"/>
        <v>0</v>
      </c>
      <c r="DU11" s="48">
        <f t="shared" si="18"/>
        <v>0</v>
      </c>
      <c r="DV11" s="18">
        <f t="shared" si="19"/>
        <v>6</v>
      </c>
      <c r="DW11" s="51">
        <f t="shared" si="20"/>
        <v>6</v>
      </c>
      <c r="DX11" s="49">
        <f t="shared" si="21"/>
        <v>100</v>
      </c>
      <c r="DY11" s="32">
        <f t="shared" si="22"/>
        <v>0.6000000000000001</v>
      </c>
      <c r="DZ11" s="48">
        <v>0</v>
      </c>
      <c r="EA11" s="37">
        <f t="shared" si="23"/>
        <v>44</v>
      </c>
      <c r="EB11" s="51">
        <f t="shared" si="24"/>
        <v>44</v>
      </c>
      <c r="EC11" s="49">
        <f t="shared" si="25"/>
        <v>100</v>
      </c>
      <c r="ED11" s="32">
        <f t="shared" si="26"/>
        <v>4.4</v>
      </c>
      <c r="EE11" s="48">
        <v>0</v>
      </c>
      <c r="EF11" s="71">
        <f t="shared" si="27"/>
        <v>812</v>
      </c>
      <c r="EG11" s="51">
        <f t="shared" si="28"/>
        <v>812</v>
      </c>
      <c r="EH11" s="9">
        <f t="shared" si="29"/>
        <v>100</v>
      </c>
      <c r="EI11" s="16">
        <f t="shared" si="30"/>
        <v>81.2</v>
      </c>
      <c r="EJ11" s="16">
        <f t="shared" si="31"/>
        <v>0</v>
      </c>
    </row>
    <row r="12" spans="1:140" s="52" customFormat="1" ht="12.75">
      <c r="A12" s="3"/>
      <c r="B12" s="54" t="s">
        <v>12</v>
      </c>
      <c r="C12" s="50">
        <v>100</v>
      </c>
      <c r="D12" s="65">
        <v>100</v>
      </c>
      <c r="E12" s="65">
        <f aca="true" t="shared" si="48" ref="E12:E18">D12/C12*100</f>
        <v>100</v>
      </c>
      <c r="F12" s="65">
        <f t="shared" si="35"/>
        <v>10</v>
      </c>
      <c r="G12" s="65">
        <v>0</v>
      </c>
      <c r="H12" s="50">
        <v>100</v>
      </c>
      <c r="I12" s="65">
        <v>100</v>
      </c>
      <c r="J12" s="65">
        <f t="shared" si="36"/>
        <v>100</v>
      </c>
      <c r="K12" s="65">
        <f t="shared" si="37"/>
        <v>10</v>
      </c>
      <c r="L12" s="65">
        <v>0</v>
      </c>
      <c r="M12" s="50">
        <v>100</v>
      </c>
      <c r="N12" s="65">
        <v>100</v>
      </c>
      <c r="O12" s="65">
        <f t="shared" si="0"/>
        <v>100</v>
      </c>
      <c r="P12" s="65">
        <f t="shared" si="1"/>
        <v>10</v>
      </c>
      <c r="Q12" s="65">
        <v>0</v>
      </c>
      <c r="R12" s="50">
        <v>100</v>
      </c>
      <c r="S12" s="65">
        <v>100</v>
      </c>
      <c r="T12" s="65">
        <f>S12/R12*100</f>
        <v>100</v>
      </c>
      <c r="U12" s="65">
        <f>R12*0.1</f>
        <v>10</v>
      </c>
      <c r="V12" s="65">
        <v>0</v>
      </c>
      <c r="W12" s="50">
        <v>100</v>
      </c>
      <c r="X12" s="49">
        <v>100</v>
      </c>
      <c r="Y12" s="49">
        <f>X12/W12*100</f>
        <v>100</v>
      </c>
      <c r="Z12" s="49">
        <f>W12*0.1</f>
        <v>10</v>
      </c>
      <c r="AA12" s="49">
        <v>0</v>
      </c>
      <c r="AB12" s="37">
        <v>0</v>
      </c>
      <c r="AC12" s="32">
        <v>0</v>
      </c>
      <c r="AD12" s="49" t="e">
        <f aca="true" t="shared" si="49" ref="AD12:AD17">AC12/AB12*100</f>
        <v>#DIV/0!</v>
      </c>
      <c r="AE12" s="32">
        <f t="shared" si="38"/>
        <v>0</v>
      </c>
      <c r="AF12" s="49">
        <v>0</v>
      </c>
      <c r="AG12" s="37">
        <v>1</v>
      </c>
      <c r="AH12" s="32">
        <v>1</v>
      </c>
      <c r="AI12" s="49">
        <f t="shared" si="39"/>
        <v>100</v>
      </c>
      <c r="AJ12" s="32">
        <f t="shared" si="40"/>
        <v>0.1</v>
      </c>
      <c r="AK12" s="49">
        <v>0</v>
      </c>
      <c r="AL12" s="37">
        <v>5</v>
      </c>
      <c r="AM12" s="32">
        <v>5</v>
      </c>
      <c r="AN12" s="49">
        <f t="shared" si="32"/>
        <v>100</v>
      </c>
      <c r="AO12" s="32">
        <f t="shared" si="2"/>
        <v>0.5</v>
      </c>
      <c r="AP12" s="49">
        <v>0</v>
      </c>
      <c r="AQ12" s="37">
        <v>12</v>
      </c>
      <c r="AR12" s="32">
        <v>12</v>
      </c>
      <c r="AS12" s="49">
        <f t="shared" si="3"/>
        <v>100</v>
      </c>
      <c r="AT12" s="32">
        <f t="shared" si="4"/>
        <v>1.2000000000000002</v>
      </c>
      <c r="AU12" s="49">
        <v>0</v>
      </c>
      <c r="AV12" s="37">
        <v>7</v>
      </c>
      <c r="AW12" s="32">
        <v>7</v>
      </c>
      <c r="AX12" s="49">
        <f>AW12/AV12*100</f>
        <v>100</v>
      </c>
      <c r="AY12" s="32">
        <f t="shared" si="41"/>
        <v>0.7000000000000001</v>
      </c>
      <c r="AZ12" s="49">
        <v>0</v>
      </c>
      <c r="BA12" s="50">
        <v>100</v>
      </c>
      <c r="BB12" s="49">
        <v>100</v>
      </c>
      <c r="BC12" s="49">
        <f aca="true" t="shared" si="50" ref="BC12:BC17">BB12/BA12*100</f>
        <v>100</v>
      </c>
      <c r="BD12" s="49">
        <f t="shared" si="42"/>
        <v>10</v>
      </c>
      <c r="BE12" s="49">
        <v>0</v>
      </c>
      <c r="BF12" s="50">
        <v>100</v>
      </c>
      <c r="BG12" s="49">
        <v>100</v>
      </c>
      <c r="BH12" s="49">
        <f t="shared" si="43"/>
        <v>100</v>
      </c>
      <c r="BI12" s="49">
        <f t="shared" si="44"/>
        <v>10</v>
      </c>
      <c r="BJ12" s="49">
        <v>0</v>
      </c>
      <c r="BK12" s="50">
        <v>100</v>
      </c>
      <c r="BL12" s="49">
        <v>100</v>
      </c>
      <c r="BM12" s="49">
        <f t="shared" si="5"/>
        <v>100</v>
      </c>
      <c r="BN12" s="49">
        <f t="shared" si="6"/>
        <v>10</v>
      </c>
      <c r="BO12" s="49">
        <v>0</v>
      </c>
      <c r="BP12" s="50">
        <v>100</v>
      </c>
      <c r="BQ12" s="49">
        <v>100</v>
      </c>
      <c r="BR12" s="49">
        <f aca="true" t="shared" si="51" ref="BR12:BR20">BQ12/BP12*100</f>
        <v>100</v>
      </c>
      <c r="BS12" s="49">
        <f aca="true" t="shared" si="52" ref="BS12:BS20">BP12*0.1</f>
        <v>10</v>
      </c>
      <c r="BT12" s="49">
        <v>0</v>
      </c>
      <c r="BU12" s="50">
        <v>100</v>
      </c>
      <c r="BV12" s="49">
        <v>100</v>
      </c>
      <c r="BW12" s="49">
        <f>BV12/BU12*100</f>
        <v>100</v>
      </c>
      <c r="BX12" s="49">
        <f>BU12*0.1</f>
        <v>10</v>
      </c>
      <c r="BY12" s="49">
        <v>0</v>
      </c>
      <c r="BZ12" s="37">
        <v>0</v>
      </c>
      <c r="CA12" s="32">
        <v>0</v>
      </c>
      <c r="CB12" s="49" t="e">
        <f>CA12/BZ12*100</f>
        <v>#DIV/0!</v>
      </c>
      <c r="CC12" s="32">
        <f t="shared" si="7"/>
        <v>0</v>
      </c>
      <c r="CD12" s="32">
        <v>0</v>
      </c>
      <c r="CE12" s="70">
        <v>0</v>
      </c>
      <c r="CF12" s="32">
        <v>0</v>
      </c>
      <c r="CG12" s="9" t="e">
        <f>CF12/CE12*100</f>
        <v>#DIV/0!</v>
      </c>
      <c r="CH12" s="16">
        <f>CE12*0.1</f>
        <v>0</v>
      </c>
      <c r="CI12" s="32">
        <v>0</v>
      </c>
      <c r="CJ12" s="37">
        <v>4</v>
      </c>
      <c r="CK12" s="32">
        <v>4</v>
      </c>
      <c r="CL12" s="49">
        <f t="shared" si="45"/>
        <v>100</v>
      </c>
      <c r="CM12" s="32">
        <f t="shared" si="9"/>
        <v>0.4</v>
      </c>
      <c r="CN12" s="32">
        <v>0</v>
      </c>
      <c r="CO12" s="37">
        <v>978</v>
      </c>
      <c r="CP12" s="32">
        <v>941</v>
      </c>
      <c r="CQ12" s="49">
        <f t="shared" si="46"/>
        <v>96.21676891615542</v>
      </c>
      <c r="CR12" s="32">
        <f t="shared" si="34"/>
        <v>97.80000000000001</v>
      </c>
      <c r="CS12" s="32">
        <v>0</v>
      </c>
      <c r="CT12" s="37">
        <v>28</v>
      </c>
      <c r="CU12" s="62">
        <v>28</v>
      </c>
      <c r="CV12" s="49">
        <f t="shared" si="10"/>
        <v>100</v>
      </c>
      <c r="CW12" s="32">
        <f t="shared" si="11"/>
        <v>2.8000000000000003</v>
      </c>
      <c r="CX12" s="32">
        <v>0</v>
      </c>
      <c r="CY12" s="54">
        <v>1</v>
      </c>
      <c r="CZ12" s="54"/>
      <c r="DA12" s="37">
        <v>48</v>
      </c>
      <c r="DB12" s="62">
        <v>48</v>
      </c>
      <c r="DC12" s="49">
        <f>DB12/DA12*100</f>
        <v>100</v>
      </c>
      <c r="DD12" s="32">
        <f t="shared" si="12"/>
        <v>4.800000000000001</v>
      </c>
      <c r="DE12" s="32">
        <v>0</v>
      </c>
      <c r="DF12" s="54">
        <v>2</v>
      </c>
      <c r="DG12" s="54"/>
      <c r="DH12" s="37">
        <v>10</v>
      </c>
      <c r="DI12" s="62">
        <v>10</v>
      </c>
      <c r="DJ12" s="49">
        <f>DI12/DH12*100</f>
        <v>100</v>
      </c>
      <c r="DK12" s="32">
        <f t="shared" si="47"/>
        <v>1</v>
      </c>
      <c r="DL12" s="32">
        <v>0</v>
      </c>
      <c r="DM12" s="54"/>
      <c r="DN12" s="54"/>
      <c r="DO12" s="37">
        <f t="shared" si="13"/>
        <v>86</v>
      </c>
      <c r="DP12" s="32">
        <f t="shared" si="14"/>
        <v>86</v>
      </c>
      <c r="DQ12" s="49">
        <f t="shared" si="15"/>
        <v>100</v>
      </c>
      <c r="DR12" s="32">
        <f t="shared" si="16"/>
        <v>8.6</v>
      </c>
      <c r="DS12" s="48">
        <v>0</v>
      </c>
      <c r="DT12" s="48">
        <f t="shared" si="17"/>
        <v>3</v>
      </c>
      <c r="DU12" s="48">
        <f t="shared" si="18"/>
        <v>0</v>
      </c>
      <c r="DV12" s="18">
        <f t="shared" si="19"/>
        <v>4</v>
      </c>
      <c r="DW12" s="51">
        <f t="shared" si="20"/>
        <v>4</v>
      </c>
      <c r="DX12" s="49">
        <f t="shared" si="21"/>
        <v>100</v>
      </c>
      <c r="DY12" s="32">
        <f t="shared" si="22"/>
        <v>0.4</v>
      </c>
      <c r="DZ12" s="48">
        <v>-3</v>
      </c>
      <c r="EA12" s="37">
        <f t="shared" si="23"/>
        <v>90</v>
      </c>
      <c r="EB12" s="51">
        <f t="shared" si="24"/>
        <v>90</v>
      </c>
      <c r="EC12" s="49">
        <f t="shared" si="25"/>
        <v>100</v>
      </c>
      <c r="ED12" s="32">
        <f t="shared" si="26"/>
        <v>9</v>
      </c>
      <c r="EE12" s="48">
        <v>0</v>
      </c>
      <c r="EF12" s="71">
        <f t="shared" si="27"/>
        <v>978</v>
      </c>
      <c r="EG12" s="51">
        <f t="shared" si="28"/>
        <v>941</v>
      </c>
      <c r="EH12" s="9">
        <f t="shared" si="29"/>
        <v>96.21676891615542</v>
      </c>
      <c r="EI12" s="16">
        <f t="shared" si="30"/>
        <v>97.80000000000001</v>
      </c>
      <c r="EJ12" s="16">
        <f t="shared" si="31"/>
        <v>0</v>
      </c>
    </row>
    <row r="13" spans="1:140" ht="12.75">
      <c r="A13" s="3"/>
      <c r="B13" s="54" t="s">
        <v>4</v>
      </c>
      <c r="C13" s="17">
        <v>0</v>
      </c>
      <c r="D13" s="9">
        <v>0</v>
      </c>
      <c r="E13" s="9">
        <v>0</v>
      </c>
      <c r="F13" s="9">
        <f t="shared" si="35"/>
        <v>0</v>
      </c>
      <c r="G13" s="9">
        <v>0</v>
      </c>
      <c r="H13" s="34">
        <v>100</v>
      </c>
      <c r="I13" s="14">
        <v>100</v>
      </c>
      <c r="J13" s="14">
        <f t="shared" si="36"/>
        <v>100</v>
      </c>
      <c r="K13" s="14">
        <f t="shared" si="37"/>
        <v>10</v>
      </c>
      <c r="L13" s="14">
        <v>0</v>
      </c>
      <c r="M13" s="34">
        <v>100</v>
      </c>
      <c r="N13" s="14">
        <v>100</v>
      </c>
      <c r="O13" s="14">
        <f t="shared" si="0"/>
        <v>100</v>
      </c>
      <c r="P13" s="14">
        <f t="shared" si="1"/>
        <v>10</v>
      </c>
      <c r="Q13" s="14">
        <v>0</v>
      </c>
      <c r="R13" s="34">
        <v>100</v>
      </c>
      <c r="S13" s="14">
        <v>100</v>
      </c>
      <c r="T13" s="14">
        <f aca="true" t="shared" si="53" ref="T13:T20">S13/R13*100</f>
        <v>100</v>
      </c>
      <c r="U13" s="14">
        <f aca="true" t="shared" si="54" ref="U13:U22">R13*0.1</f>
        <v>10</v>
      </c>
      <c r="V13" s="14">
        <v>0</v>
      </c>
      <c r="W13" s="17">
        <v>100</v>
      </c>
      <c r="X13" s="9">
        <v>100</v>
      </c>
      <c r="Y13" s="9">
        <f aca="true" t="shared" si="55" ref="Y13:Y20">X13/W13*100</f>
        <v>100</v>
      </c>
      <c r="Z13" s="9">
        <f>W13*0.1</f>
        <v>10</v>
      </c>
      <c r="AA13" s="9">
        <v>0</v>
      </c>
      <c r="AB13" s="18">
        <v>0</v>
      </c>
      <c r="AC13" s="32">
        <v>0</v>
      </c>
      <c r="AD13" s="49">
        <v>0</v>
      </c>
      <c r="AE13" s="32">
        <f t="shared" si="38"/>
        <v>0</v>
      </c>
      <c r="AF13" s="49">
        <v>0</v>
      </c>
      <c r="AG13" s="37">
        <v>1</v>
      </c>
      <c r="AH13" s="32">
        <v>1</v>
      </c>
      <c r="AI13" s="49">
        <f t="shared" si="39"/>
        <v>100</v>
      </c>
      <c r="AJ13" s="32">
        <f t="shared" si="40"/>
        <v>0.1</v>
      </c>
      <c r="AK13" s="49">
        <v>0</v>
      </c>
      <c r="AL13" s="37">
        <v>6</v>
      </c>
      <c r="AM13" s="32">
        <v>6</v>
      </c>
      <c r="AN13" s="49">
        <f t="shared" si="32"/>
        <v>100</v>
      </c>
      <c r="AO13" s="32">
        <f t="shared" si="2"/>
        <v>0.6000000000000001</v>
      </c>
      <c r="AP13" s="49">
        <v>0</v>
      </c>
      <c r="AQ13" s="37">
        <v>12</v>
      </c>
      <c r="AR13" s="32">
        <v>12</v>
      </c>
      <c r="AS13" s="49">
        <f t="shared" si="3"/>
        <v>100</v>
      </c>
      <c r="AT13" s="32">
        <f t="shared" si="4"/>
        <v>1.2000000000000002</v>
      </c>
      <c r="AU13" s="49">
        <v>0</v>
      </c>
      <c r="AV13" s="37">
        <v>10</v>
      </c>
      <c r="AW13" s="32">
        <v>10</v>
      </c>
      <c r="AX13" s="49">
        <f>AW13/AV13*100</f>
        <v>100</v>
      </c>
      <c r="AY13" s="32">
        <f t="shared" si="41"/>
        <v>1</v>
      </c>
      <c r="AZ13" s="49">
        <v>0</v>
      </c>
      <c r="BA13" s="17">
        <v>0</v>
      </c>
      <c r="BB13" s="9">
        <v>0</v>
      </c>
      <c r="BC13" s="9">
        <v>0</v>
      </c>
      <c r="BD13" s="9">
        <f>BA13*0.1</f>
        <v>0</v>
      </c>
      <c r="BE13" s="9">
        <v>0</v>
      </c>
      <c r="BF13" s="17">
        <v>100</v>
      </c>
      <c r="BG13" s="9">
        <v>100</v>
      </c>
      <c r="BH13" s="9">
        <f t="shared" si="43"/>
        <v>100</v>
      </c>
      <c r="BI13" s="9">
        <f t="shared" si="44"/>
        <v>10</v>
      </c>
      <c r="BJ13" s="9">
        <v>0</v>
      </c>
      <c r="BK13" s="17">
        <v>100</v>
      </c>
      <c r="BL13" s="9">
        <v>100</v>
      </c>
      <c r="BM13" s="9">
        <f t="shared" si="5"/>
        <v>100</v>
      </c>
      <c r="BN13" s="9">
        <f t="shared" si="6"/>
        <v>10</v>
      </c>
      <c r="BO13" s="9">
        <v>0</v>
      </c>
      <c r="BP13" s="17">
        <v>100</v>
      </c>
      <c r="BQ13" s="9">
        <v>100</v>
      </c>
      <c r="BR13" s="9">
        <f t="shared" si="51"/>
        <v>100</v>
      </c>
      <c r="BS13" s="9">
        <f t="shared" si="52"/>
        <v>10</v>
      </c>
      <c r="BT13" s="9">
        <v>0</v>
      </c>
      <c r="BU13" s="17">
        <v>100</v>
      </c>
      <c r="BV13" s="9">
        <v>100</v>
      </c>
      <c r="BW13" s="9">
        <f>BV13/BU13*100</f>
        <v>100</v>
      </c>
      <c r="BX13" s="9">
        <f>BU13*0.1</f>
        <v>10</v>
      </c>
      <c r="BY13" s="9">
        <v>0</v>
      </c>
      <c r="BZ13" s="18">
        <v>0</v>
      </c>
      <c r="CA13" s="16">
        <v>0</v>
      </c>
      <c r="CB13" s="9">
        <v>0</v>
      </c>
      <c r="CC13" s="16">
        <f t="shared" si="7"/>
        <v>0</v>
      </c>
      <c r="CD13" s="32">
        <v>0</v>
      </c>
      <c r="CE13" s="70">
        <v>0</v>
      </c>
      <c r="CF13" s="32">
        <v>0</v>
      </c>
      <c r="CG13" s="9" t="e">
        <f t="shared" si="8"/>
        <v>#DIV/0!</v>
      </c>
      <c r="CH13" s="16">
        <f t="shared" si="33"/>
        <v>0</v>
      </c>
      <c r="CI13" s="32">
        <v>0</v>
      </c>
      <c r="CJ13" s="37">
        <v>21</v>
      </c>
      <c r="CK13" s="32">
        <v>21</v>
      </c>
      <c r="CL13" s="49">
        <f t="shared" si="45"/>
        <v>100</v>
      </c>
      <c r="CM13" s="32">
        <f t="shared" si="9"/>
        <v>2.1</v>
      </c>
      <c r="CN13" s="32">
        <v>0</v>
      </c>
      <c r="CO13" s="37">
        <v>1731</v>
      </c>
      <c r="CP13" s="32">
        <v>1625</v>
      </c>
      <c r="CQ13" s="49">
        <f t="shared" si="46"/>
        <v>93.87637203928365</v>
      </c>
      <c r="CR13" s="32">
        <f t="shared" si="34"/>
        <v>173.10000000000002</v>
      </c>
      <c r="CS13" s="32">
        <v>0</v>
      </c>
      <c r="CT13" s="37">
        <v>48</v>
      </c>
      <c r="CU13" s="62">
        <v>48</v>
      </c>
      <c r="CV13" s="49">
        <f t="shared" si="10"/>
        <v>100</v>
      </c>
      <c r="CW13" s="32">
        <f t="shared" si="11"/>
        <v>4.800000000000001</v>
      </c>
      <c r="CX13" s="32">
        <v>0</v>
      </c>
      <c r="CY13" s="54"/>
      <c r="CZ13" s="54"/>
      <c r="DA13" s="37">
        <v>91</v>
      </c>
      <c r="DB13" s="62">
        <v>91</v>
      </c>
      <c r="DC13" s="49">
        <f aca="true" t="shared" si="56" ref="DC13:DC21">DB13/DA13*100</f>
        <v>100</v>
      </c>
      <c r="DD13" s="32">
        <f t="shared" si="12"/>
        <v>9.1</v>
      </c>
      <c r="DE13" s="32">
        <v>0</v>
      </c>
      <c r="DF13" s="54">
        <v>2</v>
      </c>
      <c r="DG13" s="54">
        <v>1</v>
      </c>
      <c r="DH13" s="37">
        <v>22</v>
      </c>
      <c r="DI13" s="62">
        <v>22</v>
      </c>
      <c r="DJ13" s="49">
        <f>DI13/DH13*100</f>
        <v>100</v>
      </c>
      <c r="DK13" s="32">
        <f t="shared" si="47"/>
        <v>2.2</v>
      </c>
      <c r="DL13" s="32">
        <v>0</v>
      </c>
      <c r="DM13" s="54">
        <v>1</v>
      </c>
      <c r="DN13" s="54"/>
      <c r="DO13" s="37">
        <f t="shared" si="13"/>
        <v>161</v>
      </c>
      <c r="DP13" s="16">
        <f t="shared" si="14"/>
        <v>161</v>
      </c>
      <c r="DQ13" s="9">
        <f t="shared" si="15"/>
        <v>100</v>
      </c>
      <c r="DR13" s="16">
        <f t="shared" si="16"/>
        <v>16.1</v>
      </c>
      <c r="DS13" s="4">
        <v>0</v>
      </c>
      <c r="DT13" s="48">
        <f t="shared" si="17"/>
        <v>3</v>
      </c>
      <c r="DU13" s="48">
        <f t="shared" si="18"/>
        <v>1</v>
      </c>
      <c r="DV13" s="37">
        <f t="shared" si="19"/>
        <v>21</v>
      </c>
      <c r="DW13" s="62">
        <f t="shared" si="20"/>
        <v>21</v>
      </c>
      <c r="DX13" s="49">
        <f t="shared" si="21"/>
        <v>100</v>
      </c>
      <c r="DY13" s="32">
        <f t="shared" si="22"/>
        <v>2.1</v>
      </c>
      <c r="DZ13" s="48">
        <v>0</v>
      </c>
      <c r="EA13" s="18">
        <f t="shared" si="23"/>
        <v>182</v>
      </c>
      <c r="EB13" s="51">
        <f t="shared" si="24"/>
        <v>182</v>
      </c>
      <c r="EC13" s="9">
        <f t="shared" si="25"/>
        <v>100</v>
      </c>
      <c r="ED13" s="16">
        <f t="shared" si="26"/>
        <v>18.2</v>
      </c>
      <c r="EE13" s="48">
        <v>0</v>
      </c>
      <c r="EF13" s="71">
        <f t="shared" si="27"/>
        <v>1731</v>
      </c>
      <c r="EG13" s="51">
        <f t="shared" si="28"/>
        <v>1625</v>
      </c>
      <c r="EH13" s="9">
        <f t="shared" si="29"/>
        <v>93.87637203928365</v>
      </c>
      <c r="EI13" s="16">
        <f t="shared" si="30"/>
        <v>173.10000000000002</v>
      </c>
      <c r="EJ13" s="16">
        <f t="shared" si="31"/>
        <v>0</v>
      </c>
    </row>
    <row r="14" spans="1:140" s="52" customFormat="1" ht="12.75">
      <c r="A14" s="3"/>
      <c r="B14" s="54" t="s">
        <v>5</v>
      </c>
      <c r="C14" s="50">
        <v>0</v>
      </c>
      <c r="D14" s="49">
        <v>0</v>
      </c>
      <c r="E14" s="49">
        <v>0</v>
      </c>
      <c r="F14" s="49">
        <f t="shared" si="35"/>
        <v>0</v>
      </c>
      <c r="G14" s="49">
        <v>0</v>
      </c>
      <c r="H14" s="50">
        <v>100</v>
      </c>
      <c r="I14" s="65">
        <v>100</v>
      </c>
      <c r="J14" s="65">
        <f t="shared" si="36"/>
        <v>100</v>
      </c>
      <c r="K14" s="65">
        <f t="shared" si="37"/>
        <v>10</v>
      </c>
      <c r="L14" s="65">
        <v>0</v>
      </c>
      <c r="M14" s="50">
        <v>100</v>
      </c>
      <c r="N14" s="65">
        <v>100</v>
      </c>
      <c r="O14" s="65">
        <f t="shared" si="0"/>
        <v>100</v>
      </c>
      <c r="P14" s="65">
        <f t="shared" si="1"/>
        <v>10</v>
      </c>
      <c r="Q14" s="65">
        <v>0</v>
      </c>
      <c r="R14" s="50">
        <v>100</v>
      </c>
      <c r="S14" s="65">
        <v>100</v>
      </c>
      <c r="T14" s="65">
        <f t="shared" si="53"/>
        <v>100</v>
      </c>
      <c r="U14" s="65">
        <f t="shared" si="54"/>
        <v>10</v>
      </c>
      <c r="V14" s="65">
        <v>0</v>
      </c>
      <c r="W14" s="50">
        <v>0</v>
      </c>
      <c r="X14" s="49">
        <v>0</v>
      </c>
      <c r="Y14" s="49">
        <v>0</v>
      </c>
      <c r="Z14" s="49">
        <v>0</v>
      </c>
      <c r="AA14" s="49">
        <v>0</v>
      </c>
      <c r="AB14" s="37">
        <v>0</v>
      </c>
      <c r="AC14" s="32">
        <v>0</v>
      </c>
      <c r="AD14" s="49">
        <v>0</v>
      </c>
      <c r="AE14" s="32">
        <f t="shared" si="38"/>
        <v>0</v>
      </c>
      <c r="AF14" s="49">
        <v>0</v>
      </c>
      <c r="AG14" s="37">
        <v>1</v>
      </c>
      <c r="AH14" s="32">
        <v>1</v>
      </c>
      <c r="AI14" s="49">
        <f t="shared" si="39"/>
        <v>100</v>
      </c>
      <c r="AJ14" s="32">
        <f t="shared" si="40"/>
        <v>0.1</v>
      </c>
      <c r="AK14" s="49">
        <v>0</v>
      </c>
      <c r="AL14" s="37">
        <v>3</v>
      </c>
      <c r="AM14" s="32">
        <v>3</v>
      </c>
      <c r="AN14" s="49">
        <f t="shared" si="32"/>
        <v>100</v>
      </c>
      <c r="AO14" s="32">
        <f t="shared" si="2"/>
        <v>0.30000000000000004</v>
      </c>
      <c r="AP14" s="49">
        <v>0</v>
      </c>
      <c r="AQ14" s="37">
        <v>10</v>
      </c>
      <c r="AR14" s="32">
        <v>10</v>
      </c>
      <c r="AS14" s="49">
        <f t="shared" si="3"/>
        <v>100</v>
      </c>
      <c r="AT14" s="32">
        <f t="shared" si="4"/>
        <v>1</v>
      </c>
      <c r="AU14" s="49">
        <v>0</v>
      </c>
      <c r="AV14" s="37">
        <v>0</v>
      </c>
      <c r="AW14" s="32">
        <v>0</v>
      </c>
      <c r="AX14" s="49" t="e">
        <f aca="true" t="shared" si="57" ref="AX14:AX20">AW14/AV14*100</f>
        <v>#DIV/0!</v>
      </c>
      <c r="AY14" s="32">
        <f t="shared" si="41"/>
        <v>0</v>
      </c>
      <c r="AZ14" s="49">
        <v>0</v>
      </c>
      <c r="BA14" s="50">
        <v>0</v>
      </c>
      <c r="BB14" s="49">
        <v>0</v>
      </c>
      <c r="BC14" s="49">
        <v>0</v>
      </c>
      <c r="BD14" s="49">
        <f>BA14*0.1</f>
        <v>0</v>
      </c>
      <c r="BE14" s="49">
        <v>0</v>
      </c>
      <c r="BF14" s="50">
        <v>100</v>
      </c>
      <c r="BG14" s="49">
        <v>100</v>
      </c>
      <c r="BH14" s="49">
        <f t="shared" si="43"/>
        <v>100</v>
      </c>
      <c r="BI14" s="49">
        <f t="shared" si="44"/>
        <v>10</v>
      </c>
      <c r="BJ14" s="49">
        <v>0</v>
      </c>
      <c r="BK14" s="50">
        <v>100</v>
      </c>
      <c r="BL14" s="49">
        <v>100</v>
      </c>
      <c r="BM14" s="49">
        <f t="shared" si="5"/>
        <v>100</v>
      </c>
      <c r="BN14" s="49">
        <f t="shared" si="6"/>
        <v>10</v>
      </c>
      <c r="BO14" s="49">
        <v>0</v>
      </c>
      <c r="BP14" s="50">
        <v>100</v>
      </c>
      <c r="BQ14" s="49">
        <v>100</v>
      </c>
      <c r="BR14" s="49">
        <f t="shared" si="51"/>
        <v>100</v>
      </c>
      <c r="BS14" s="49">
        <f t="shared" si="52"/>
        <v>10</v>
      </c>
      <c r="BT14" s="49">
        <v>0</v>
      </c>
      <c r="BU14" s="50">
        <v>0</v>
      </c>
      <c r="BV14" s="49">
        <v>0</v>
      </c>
      <c r="BW14" s="49">
        <v>0</v>
      </c>
      <c r="BX14" s="49">
        <v>0</v>
      </c>
      <c r="BY14" s="49">
        <v>0</v>
      </c>
      <c r="BZ14" s="37">
        <v>0</v>
      </c>
      <c r="CA14" s="32">
        <v>0</v>
      </c>
      <c r="CB14" s="49">
        <v>0</v>
      </c>
      <c r="CC14" s="32">
        <f t="shared" si="7"/>
        <v>0</v>
      </c>
      <c r="CD14" s="32">
        <v>0</v>
      </c>
      <c r="CE14" s="70">
        <v>0</v>
      </c>
      <c r="CF14" s="32">
        <v>0</v>
      </c>
      <c r="CG14" s="49" t="e">
        <f t="shared" si="8"/>
        <v>#DIV/0!</v>
      </c>
      <c r="CH14" s="32">
        <f t="shared" si="33"/>
        <v>0</v>
      </c>
      <c r="CI14" s="32">
        <v>0</v>
      </c>
      <c r="CJ14" s="37">
        <v>10</v>
      </c>
      <c r="CK14" s="32">
        <v>10</v>
      </c>
      <c r="CL14" s="49">
        <f t="shared" si="45"/>
        <v>100</v>
      </c>
      <c r="CM14" s="32">
        <f t="shared" si="9"/>
        <v>1</v>
      </c>
      <c r="CN14" s="32">
        <v>0</v>
      </c>
      <c r="CO14" s="37">
        <v>840</v>
      </c>
      <c r="CP14" s="32">
        <v>772</v>
      </c>
      <c r="CQ14" s="49">
        <f t="shared" si="46"/>
        <v>91.9047619047619</v>
      </c>
      <c r="CR14" s="32">
        <f t="shared" si="34"/>
        <v>84</v>
      </c>
      <c r="CS14" s="32">
        <v>0</v>
      </c>
      <c r="CT14" s="37">
        <v>16</v>
      </c>
      <c r="CU14" s="62">
        <v>16</v>
      </c>
      <c r="CV14" s="49">
        <f t="shared" si="10"/>
        <v>100</v>
      </c>
      <c r="CW14" s="32">
        <f t="shared" si="11"/>
        <v>1.6</v>
      </c>
      <c r="CX14" s="32">
        <v>0</v>
      </c>
      <c r="CY14" s="54">
        <v>1</v>
      </c>
      <c r="CZ14" s="54"/>
      <c r="DA14" s="37">
        <v>29</v>
      </c>
      <c r="DB14" s="62">
        <v>29</v>
      </c>
      <c r="DC14" s="49">
        <f t="shared" si="56"/>
        <v>100</v>
      </c>
      <c r="DD14" s="32">
        <f t="shared" si="12"/>
        <v>2.9000000000000004</v>
      </c>
      <c r="DE14" s="32">
        <v>0</v>
      </c>
      <c r="DF14" s="54">
        <v>2</v>
      </c>
      <c r="DG14" s="54"/>
      <c r="DH14" s="37">
        <v>0</v>
      </c>
      <c r="DI14" s="62">
        <v>0</v>
      </c>
      <c r="DJ14" s="49">
        <v>0</v>
      </c>
      <c r="DK14" s="32">
        <f t="shared" si="47"/>
        <v>0</v>
      </c>
      <c r="DL14" s="32">
        <v>0</v>
      </c>
      <c r="DM14" s="54"/>
      <c r="DN14" s="54"/>
      <c r="DO14" s="37">
        <f t="shared" si="13"/>
        <v>45</v>
      </c>
      <c r="DP14" s="32">
        <f t="shared" si="14"/>
        <v>45</v>
      </c>
      <c r="DQ14" s="49">
        <f t="shared" si="15"/>
        <v>100</v>
      </c>
      <c r="DR14" s="32">
        <f t="shared" si="16"/>
        <v>4.5</v>
      </c>
      <c r="DS14" s="48">
        <v>0</v>
      </c>
      <c r="DT14" s="48">
        <f t="shared" si="17"/>
        <v>3</v>
      </c>
      <c r="DU14" s="48">
        <f t="shared" si="18"/>
        <v>0</v>
      </c>
      <c r="DV14" s="18">
        <f t="shared" si="19"/>
        <v>10</v>
      </c>
      <c r="DW14" s="51">
        <f t="shared" si="20"/>
        <v>10</v>
      </c>
      <c r="DX14" s="49">
        <f t="shared" si="21"/>
        <v>100</v>
      </c>
      <c r="DY14" s="32">
        <f t="shared" si="22"/>
        <v>1</v>
      </c>
      <c r="DZ14" s="48">
        <v>0</v>
      </c>
      <c r="EA14" s="37">
        <f t="shared" si="23"/>
        <v>55</v>
      </c>
      <c r="EB14" s="51">
        <f t="shared" si="24"/>
        <v>55</v>
      </c>
      <c r="EC14" s="49">
        <f t="shared" si="25"/>
        <v>100</v>
      </c>
      <c r="ED14" s="32">
        <f t="shared" si="26"/>
        <v>5.5</v>
      </c>
      <c r="EE14" s="48">
        <v>0</v>
      </c>
      <c r="EF14" s="71">
        <f t="shared" si="27"/>
        <v>840</v>
      </c>
      <c r="EG14" s="51">
        <f t="shared" si="28"/>
        <v>772</v>
      </c>
      <c r="EH14" s="9">
        <f t="shared" si="29"/>
        <v>91.9047619047619</v>
      </c>
      <c r="EI14" s="16">
        <f t="shared" si="30"/>
        <v>84</v>
      </c>
      <c r="EJ14" s="16">
        <f t="shared" si="31"/>
        <v>0</v>
      </c>
    </row>
    <row r="15" spans="1:140" ht="12.75">
      <c r="A15" s="3"/>
      <c r="B15" s="54" t="s">
        <v>6</v>
      </c>
      <c r="C15" s="34">
        <v>100</v>
      </c>
      <c r="D15" s="14">
        <v>100</v>
      </c>
      <c r="E15" s="14">
        <f t="shared" si="48"/>
        <v>100</v>
      </c>
      <c r="F15" s="14">
        <f t="shared" si="35"/>
        <v>10</v>
      </c>
      <c r="G15" s="14">
        <v>0</v>
      </c>
      <c r="H15" s="34">
        <v>100</v>
      </c>
      <c r="I15" s="14">
        <v>100</v>
      </c>
      <c r="J15" s="14">
        <f t="shared" si="36"/>
        <v>100</v>
      </c>
      <c r="K15" s="14">
        <f t="shared" si="37"/>
        <v>10</v>
      </c>
      <c r="L15" s="14">
        <v>0</v>
      </c>
      <c r="M15" s="34">
        <v>100</v>
      </c>
      <c r="N15" s="14">
        <v>100</v>
      </c>
      <c r="O15" s="14">
        <f t="shared" si="0"/>
        <v>100</v>
      </c>
      <c r="P15" s="14">
        <f t="shared" si="1"/>
        <v>10</v>
      </c>
      <c r="Q15" s="14">
        <v>0</v>
      </c>
      <c r="R15" s="34">
        <v>100</v>
      </c>
      <c r="S15" s="14">
        <v>100</v>
      </c>
      <c r="T15" s="14">
        <f t="shared" si="53"/>
        <v>100</v>
      </c>
      <c r="U15" s="14">
        <f t="shared" si="54"/>
        <v>10</v>
      </c>
      <c r="V15" s="14">
        <v>0</v>
      </c>
      <c r="W15" s="17">
        <v>100</v>
      </c>
      <c r="X15" s="9">
        <v>100</v>
      </c>
      <c r="Y15" s="9">
        <f t="shared" si="55"/>
        <v>100</v>
      </c>
      <c r="Z15" s="9">
        <f aca="true" t="shared" si="58" ref="Z15:Z20">W15*0.1</f>
        <v>10</v>
      </c>
      <c r="AA15" s="9">
        <v>0</v>
      </c>
      <c r="AB15" s="18">
        <v>0</v>
      </c>
      <c r="AC15" s="32">
        <v>0</v>
      </c>
      <c r="AD15" s="49" t="e">
        <f t="shared" si="49"/>
        <v>#DIV/0!</v>
      </c>
      <c r="AE15" s="32">
        <f t="shared" si="38"/>
        <v>0</v>
      </c>
      <c r="AF15" s="49">
        <v>0</v>
      </c>
      <c r="AG15" s="37">
        <v>1</v>
      </c>
      <c r="AH15" s="32">
        <v>1</v>
      </c>
      <c r="AI15" s="49">
        <f t="shared" si="39"/>
        <v>100</v>
      </c>
      <c r="AJ15" s="32">
        <f t="shared" si="40"/>
        <v>0.1</v>
      </c>
      <c r="AK15" s="49">
        <v>0</v>
      </c>
      <c r="AL15" s="37">
        <v>5</v>
      </c>
      <c r="AM15" s="32">
        <v>5</v>
      </c>
      <c r="AN15" s="49">
        <f t="shared" si="32"/>
        <v>100</v>
      </c>
      <c r="AO15" s="32">
        <f t="shared" si="2"/>
        <v>0.5</v>
      </c>
      <c r="AP15" s="49">
        <v>0</v>
      </c>
      <c r="AQ15" s="37">
        <v>8</v>
      </c>
      <c r="AR15" s="32">
        <v>8</v>
      </c>
      <c r="AS15" s="49">
        <f t="shared" si="3"/>
        <v>100</v>
      </c>
      <c r="AT15" s="32">
        <f t="shared" si="4"/>
        <v>0.8</v>
      </c>
      <c r="AU15" s="49">
        <v>0</v>
      </c>
      <c r="AV15" s="37">
        <v>0</v>
      </c>
      <c r="AW15" s="32">
        <v>0</v>
      </c>
      <c r="AX15" s="49" t="e">
        <f t="shared" si="57"/>
        <v>#DIV/0!</v>
      </c>
      <c r="AY15" s="32">
        <f t="shared" si="41"/>
        <v>0</v>
      </c>
      <c r="AZ15" s="49">
        <v>0</v>
      </c>
      <c r="BA15" s="17">
        <v>100</v>
      </c>
      <c r="BB15" s="9">
        <v>100</v>
      </c>
      <c r="BC15" s="9">
        <f t="shared" si="50"/>
        <v>100</v>
      </c>
      <c r="BD15" s="9">
        <f t="shared" si="42"/>
        <v>10</v>
      </c>
      <c r="BE15" s="9">
        <v>0</v>
      </c>
      <c r="BF15" s="17">
        <v>100</v>
      </c>
      <c r="BG15" s="9">
        <v>100</v>
      </c>
      <c r="BH15" s="9">
        <f t="shared" si="43"/>
        <v>100</v>
      </c>
      <c r="BI15" s="9">
        <f t="shared" si="44"/>
        <v>10</v>
      </c>
      <c r="BJ15" s="9">
        <v>0</v>
      </c>
      <c r="BK15" s="17">
        <v>100</v>
      </c>
      <c r="BL15" s="9">
        <v>100</v>
      </c>
      <c r="BM15" s="9">
        <f t="shared" si="5"/>
        <v>100</v>
      </c>
      <c r="BN15" s="9">
        <f t="shared" si="6"/>
        <v>10</v>
      </c>
      <c r="BO15" s="9">
        <v>0</v>
      </c>
      <c r="BP15" s="17">
        <v>100</v>
      </c>
      <c r="BQ15" s="9">
        <v>100</v>
      </c>
      <c r="BR15" s="9">
        <f t="shared" si="51"/>
        <v>100</v>
      </c>
      <c r="BS15" s="9">
        <f t="shared" si="52"/>
        <v>10</v>
      </c>
      <c r="BT15" s="9">
        <v>0</v>
      </c>
      <c r="BU15" s="17">
        <v>0</v>
      </c>
      <c r="BV15" s="9">
        <v>0</v>
      </c>
      <c r="BW15" s="9">
        <v>0</v>
      </c>
      <c r="BX15" s="9">
        <v>0</v>
      </c>
      <c r="BY15" s="9">
        <v>0</v>
      </c>
      <c r="BZ15" s="18">
        <v>0</v>
      </c>
      <c r="CA15" s="16">
        <v>0</v>
      </c>
      <c r="CB15" s="9" t="e">
        <f>CA15/BZ15*100</f>
        <v>#DIV/0!</v>
      </c>
      <c r="CC15" s="16">
        <f t="shared" si="7"/>
        <v>0</v>
      </c>
      <c r="CD15" s="32">
        <v>0</v>
      </c>
      <c r="CE15" s="70">
        <v>0</v>
      </c>
      <c r="CF15" s="32">
        <v>0</v>
      </c>
      <c r="CG15" s="9" t="e">
        <f t="shared" si="8"/>
        <v>#DIV/0!</v>
      </c>
      <c r="CH15" s="16">
        <f t="shared" si="33"/>
        <v>0</v>
      </c>
      <c r="CI15" s="32">
        <v>0</v>
      </c>
      <c r="CJ15" s="37">
        <v>12</v>
      </c>
      <c r="CK15" s="32">
        <v>12</v>
      </c>
      <c r="CL15" s="49">
        <f t="shared" si="45"/>
        <v>100</v>
      </c>
      <c r="CM15" s="16">
        <f t="shared" si="9"/>
        <v>1.2000000000000002</v>
      </c>
      <c r="CN15" s="32">
        <v>0</v>
      </c>
      <c r="CO15" s="37">
        <v>1395</v>
      </c>
      <c r="CP15" s="32">
        <v>1408</v>
      </c>
      <c r="CQ15" s="49">
        <f t="shared" si="46"/>
        <v>100.93189964157708</v>
      </c>
      <c r="CR15" s="32">
        <f t="shared" si="34"/>
        <v>139.5</v>
      </c>
      <c r="CS15" s="32">
        <v>0</v>
      </c>
      <c r="CT15" s="37">
        <v>28</v>
      </c>
      <c r="CU15" s="62">
        <v>28</v>
      </c>
      <c r="CV15" s="49">
        <f t="shared" si="10"/>
        <v>100</v>
      </c>
      <c r="CW15" s="32">
        <f t="shared" si="11"/>
        <v>2.8000000000000003</v>
      </c>
      <c r="CX15" s="32">
        <v>0</v>
      </c>
      <c r="CY15" s="54">
        <v>1</v>
      </c>
      <c r="CZ15" s="54">
        <v>1</v>
      </c>
      <c r="DA15" s="37">
        <v>40</v>
      </c>
      <c r="DB15" s="62">
        <v>40</v>
      </c>
      <c r="DC15" s="49">
        <f t="shared" si="56"/>
        <v>100</v>
      </c>
      <c r="DD15" s="32">
        <f t="shared" si="12"/>
        <v>4</v>
      </c>
      <c r="DE15" s="32">
        <v>0</v>
      </c>
      <c r="DF15" s="54">
        <v>1</v>
      </c>
      <c r="DG15" s="54"/>
      <c r="DH15" s="37">
        <v>4</v>
      </c>
      <c r="DI15" s="62">
        <v>4</v>
      </c>
      <c r="DJ15" s="49">
        <v>0</v>
      </c>
      <c r="DK15" s="32">
        <f t="shared" si="47"/>
        <v>0.4</v>
      </c>
      <c r="DL15" s="32">
        <v>0</v>
      </c>
      <c r="DM15" s="54"/>
      <c r="DN15" s="54"/>
      <c r="DO15" s="37">
        <f t="shared" si="13"/>
        <v>72</v>
      </c>
      <c r="DP15" s="16">
        <f t="shared" si="14"/>
        <v>72</v>
      </c>
      <c r="DQ15" s="9">
        <f t="shared" si="15"/>
        <v>100</v>
      </c>
      <c r="DR15" s="16">
        <f t="shared" si="16"/>
        <v>7.2</v>
      </c>
      <c r="DS15" s="4">
        <v>0</v>
      </c>
      <c r="DT15" s="48">
        <f t="shared" si="17"/>
        <v>2</v>
      </c>
      <c r="DU15" s="48">
        <f t="shared" si="18"/>
        <v>1</v>
      </c>
      <c r="DV15" s="18">
        <f t="shared" si="19"/>
        <v>12</v>
      </c>
      <c r="DW15" s="51">
        <f t="shared" si="20"/>
        <v>12</v>
      </c>
      <c r="DX15" s="9">
        <f t="shared" si="21"/>
        <v>100</v>
      </c>
      <c r="DY15" s="16">
        <f t="shared" si="22"/>
        <v>1.2000000000000002</v>
      </c>
      <c r="DZ15" s="48">
        <v>0</v>
      </c>
      <c r="EA15" s="18">
        <f t="shared" si="23"/>
        <v>84</v>
      </c>
      <c r="EB15" s="51">
        <f t="shared" si="24"/>
        <v>84</v>
      </c>
      <c r="EC15" s="9">
        <f t="shared" si="25"/>
        <v>100</v>
      </c>
      <c r="ED15" s="16">
        <f t="shared" si="26"/>
        <v>8.4</v>
      </c>
      <c r="EE15" s="48">
        <v>0</v>
      </c>
      <c r="EF15" s="71">
        <f t="shared" si="27"/>
        <v>1395</v>
      </c>
      <c r="EG15" s="51">
        <f t="shared" si="28"/>
        <v>1408</v>
      </c>
      <c r="EH15" s="9">
        <f t="shared" si="29"/>
        <v>100.93189964157708</v>
      </c>
      <c r="EI15" s="16">
        <f t="shared" si="30"/>
        <v>139.5</v>
      </c>
      <c r="EJ15" s="16">
        <f t="shared" si="31"/>
        <v>0</v>
      </c>
    </row>
    <row r="16" spans="1:140" s="52" customFormat="1" ht="12.75">
      <c r="A16" s="3"/>
      <c r="B16" s="54" t="s">
        <v>7</v>
      </c>
      <c r="C16" s="50">
        <v>100</v>
      </c>
      <c r="D16" s="65">
        <v>100</v>
      </c>
      <c r="E16" s="65">
        <f t="shared" si="48"/>
        <v>100</v>
      </c>
      <c r="F16" s="65">
        <f t="shared" si="35"/>
        <v>10</v>
      </c>
      <c r="G16" s="65">
        <v>0</v>
      </c>
      <c r="H16" s="50">
        <v>100</v>
      </c>
      <c r="I16" s="65">
        <v>100</v>
      </c>
      <c r="J16" s="65">
        <f t="shared" si="36"/>
        <v>100</v>
      </c>
      <c r="K16" s="65">
        <f t="shared" si="37"/>
        <v>10</v>
      </c>
      <c r="L16" s="65">
        <v>0</v>
      </c>
      <c r="M16" s="50">
        <v>100</v>
      </c>
      <c r="N16" s="65">
        <v>100</v>
      </c>
      <c r="O16" s="65">
        <f t="shared" si="0"/>
        <v>100</v>
      </c>
      <c r="P16" s="65">
        <f t="shared" si="1"/>
        <v>10</v>
      </c>
      <c r="Q16" s="65">
        <v>0</v>
      </c>
      <c r="R16" s="50">
        <v>100</v>
      </c>
      <c r="S16" s="65">
        <v>100</v>
      </c>
      <c r="T16" s="65">
        <f t="shared" si="53"/>
        <v>100</v>
      </c>
      <c r="U16" s="65">
        <f t="shared" si="54"/>
        <v>10</v>
      </c>
      <c r="V16" s="65">
        <v>0</v>
      </c>
      <c r="W16" s="50">
        <v>100</v>
      </c>
      <c r="X16" s="49">
        <v>100</v>
      </c>
      <c r="Y16" s="49">
        <f t="shared" si="55"/>
        <v>100</v>
      </c>
      <c r="Z16" s="49">
        <f t="shared" si="58"/>
        <v>10</v>
      </c>
      <c r="AA16" s="49">
        <v>0</v>
      </c>
      <c r="AB16" s="37">
        <v>0</v>
      </c>
      <c r="AC16" s="32">
        <v>0</v>
      </c>
      <c r="AD16" s="49">
        <v>0</v>
      </c>
      <c r="AE16" s="32">
        <f>AB16*0.1</f>
        <v>0</v>
      </c>
      <c r="AF16" s="49">
        <v>0</v>
      </c>
      <c r="AG16" s="37">
        <v>2</v>
      </c>
      <c r="AH16" s="32">
        <v>2</v>
      </c>
      <c r="AI16" s="49">
        <f t="shared" si="39"/>
        <v>100</v>
      </c>
      <c r="AJ16" s="32">
        <f t="shared" si="40"/>
        <v>0.2</v>
      </c>
      <c r="AK16" s="49">
        <v>0</v>
      </c>
      <c r="AL16" s="37">
        <v>7</v>
      </c>
      <c r="AM16" s="32">
        <v>7</v>
      </c>
      <c r="AN16" s="49">
        <f t="shared" si="32"/>
        <v>100</v>
      </c>
      <c r="AO16" s="32">
        <f t="shared" si="2"/>
        <v>0.7000000000000001</v>
      </c>
      <c r="AP16" s="49">
        <v>0</v>
      </c>
      <c r="AQ16" s="37">
        <v>18</v>
      </c>
      <c r="AR16" s="32">
        <v>18</v>
      </c>
      <c r="AS16" s="49">
        <f t="shared" si="3"/>
        <v>100</v>
      </c>
      <c r="AT16" s="32">
        <f t="shared" si="4"/>
        <v>1.8</v>
      </c>
      <c r="AU16" s="49">
        <v>0</v>
      </c>
      <c r="AV16" s="37">
        <v>0</v>
      </c>
      <c r="AW16" s="32">
        <v>0</v>
      </c>
      <c r="AX16" s="49" t="e">
        <f t="shared" si="57"/>
        <v>#DIV/0!</v>
      </c>
      <c r="AY16" s="32">
        <f t="shared" si="41"/>
        <v>0</v>
      </c>
      <c r="AZ16" s="49">
        <v>0</v>
      </c>
      <c r="BA16" s="50">
        <v>100</v>
      </c>
      <c r="BB16" s="49">
        <v>100</v>
      </c>
      <c r="BC16" s="49">
        <f t="shared" si="50"/>
        <v>100</v>
      </c>
      <c r="BD16" s="49">
        <f t="shared" si="42"/>
        <v>10</v>
      </c>
      <c r="BE16" s="49">
        <v>0</v>
      </c>
      <c r="BF16" s="50">
        <v>100</v>
      </c>
      <c r="BG16" s="49">
        <v>100</v>
      </c>
      <c r="BH16" s="49">
        <f t="shared" si="43"/>
        <v>100</v>
      </c>
      <c r="BI16" s="49">
        <f t="shared" si="44"/>
        <v>10</v>
      </c>
      <c r="BJ16" s="49">
        <v>0</v>
      </c>
      <c r="BK16" s="50">
        <v>100</v>
      </c>
      <c r="BL16" s="49">
        <v>100</v>
      </c>
      <c r="BM16" s="49">
        <f t="shared" si="5"/>
        <v>100</v>
      </c>
      <c r="BN16" s="49">
        <f t="shared" si="6"/>
        <v>10</v>
      </c>
      <c r="BO16" s="49">
        <v>0</v>
      </c>
      <c r="BP16" s="50">
        <v>100</v>
      </c>
      <c r="BQ16" s="49">
        <v>100</v>
      </c>
      <c r="BR16" s="49">
        <f t="shared" si="51"/>
        <v>100</v>
      </c>
      <c r="BS16" s="49">
        <f t="shared" si="52"/>
        <v>10</v>
      </c>
      <c r="BT16" s="49">
        <v>0</v>
      </c>
      <c r="BU16" s="50">
        <v>100</v>
      </c>
      <c r="BV16" s="49">
        <v>100</v>
      </c>
      <c r="BW16" s="49">
        <f>BV16/BU16*100</f>
        <v>100</v>
      </c>
      <c r="BX16" s="49">
        <f>BU16*0.1</f>
        <v>10</v>
      </c>
      <c r="BY16" s="49">
        <v>0</v>
      </c>
      <c r="BZ16" s="37">
        <v>0</v>
      </c>
      <c r="CA16" s="32">
        <v>0</v>
      </c>
      <c r="CB16" s="49">
        <v>0</v>
      </c>
      <c r="CC16" s="32">
        <f t="shared" si="7"/>
        <v>0</v>
      </c>
      <c r="CD16" s="32">
        <v>0</v>
      </c>
      <c r="CE16" s="70">
        <v>0</v>
      </c>
      <c r="CF16" s="32">
        <v>0</v>
      </c>
      <c r="CG16" s="49" t="e">
        <f t="shared" si="8"/>
        <v>#DIV/0!</v>
      </c>
      <c r="CH16" s="32">
        <f t="shared" si="33"/>
        <v>0</v>
      </c>
      <c r="CI16" s="32">
        <v>0</v>
      </c>
      <c r="CJ16" s="37">
        <v>26</v>
      </c>
      <c r="CK16" s="32">
        <v>26</v>
      </c>
      <c r="CL16" s="49">
        <f t="shared" si="45"/>
        <v>100</v>
      </c>
      <c r="CM16" s="32">
        <f t="shared" si="9"/>
        <v>2.6</v>
      </c>
      <c r="CN16" s="32">
        <v>0</v>
      </c>
      <c r="CO16" s="37">
        <v>2986</v>
      </c>
      <c r="CP16" s="32">
        <v>3402</v>
      </c>
      <c r="CQ16" s="49">
        <f t="shared" si="46"/>
        <v>113.93168117883457</v>
      </c>
      <c r="CR16" s="32">
        <f t="shared" si="34"/>
        <v>298.6</v>
      </c>
      <c r="CS16" s="32">
        <v>117</v>
      </c>
      <c r="CT16" s="37">
        <v>34</v>
      </c>
      <c r="CU16" s="62">
        <v>34</v>
      </c>
      <c r="CV16" s="49">
        <f t="shared" si="10"/>
        <v>100</v>
      </c>
      <c r="CW16" s="32">
        <f t="shared" si="11"/>
        <v>3.4000000000000004</v>
      </c>
      <c r="CX16" s="32">
        <v>0</v>
      </c>
      <c r="CY16" s="54"/>
      <c r="CZ16" s="54"/>
      <c r="DA16" s="37">
        <v>82</v>
      </c>
      <c r="DB16" s="62">
        <v>82</v>
      </c>
      <c r="DC16" s="49">
        <f t="shared" si="56"/>
        <v>100</v>
      </c>
      <c r="DD16" s="32">
        <f t="shared" si="12"/>
        <v>8.200000000000001</v>
      </c>
      <c r="DE16" s="32">
        <v>0</v>
      </c>
      <c r="DF16" s="54">
        <v>1</v>
      </c>
      <c r="DG16" s="54">
        <v>2</v>
      </c>
      <c r="DH16" s="37">
        <v>0</v>
      </c>
      <c r="DI16" s="62">
        <v>0</v>
      </c>
      <c r="DJ16" s="49" t="e">
        <f>DI16/DH16*100</f>
        <v>#DIV/0!</v>
      </c>
      <c r="DK16" s="32">
        <f t="shared" si="47"/>
        <v>0</v>
      </c>
      <c r="DL16" s="32">
        <v>0</v>
      </c>
      <c r="DM16" s="54"/>
      <c r="DN16" s="54"/>
      <c r="DO16" s="37">
        <f t="shared" si="13"/>
        <v>116</v>
      </c>
      <c r="DP16" s="32">
        <f t="shared" si="14"/>
        <v>116</v>
      </c>
      <c r="DQ16" s="49">
        <f t="shared" si="15"/>
        <v>100</v>
      </c>
      <c r="DR16" s="32">
        <f t="shared" si="16"/>
        <v>11.600000000000001</v>
      </c>
      <c r="DS16" s="48">
        <v>0</v>
      </c>
      <c r="DT16" s="48">
        <f t="shared" si="17"/>
        <v>1</v>
      </c>
      <c r="DU16" s="48">
        <f t="shared" si="18"/>
        <v>2</v>
      </c>
      <c r="DV16" s="18">
        <f t="shared" si="19"/>
        <v>26</v>
      </c>
      <c r="DW16" s="51">
        <f t="shared" si="20"/>
        <v>26</v>
      </c>
      <c r="DX16" s="49">
        <f t="shared" si="21"/>
        <v>100</v>
      </c>
      <c r="DY16" s="32">
        <f t="shared" si="22"/>
        <v>2.6</v>
      </c>
      <c r="DZ16" s="48">
        <v>0</v>
      </c>
      <c r="EA16" s="37">
        <f t="shared" si="23"/>
        <v>142</v>
      </c>
      <c r="EB16" s="51">
        <f t="shared" si="24"/>
        <v>142</v>
      </c>
      <c r="EC16" s="49">
        <f t="shared" si="25"/>
        <v>100</v>
      </c>
      <c r="ED16" s="32">
        <f t="shared" si="26"/>
        <v>14.200000000000001</v>
      </c>
      <c r="EE16" s="48">
        <v>0</v>
      </c>
      <c r="EF16" s="71">
        <f t="shared" si="27"/>
        <v>2986</v>
      </c>
      <c r="EG16" s="51">
        <f t="shared" si="28"/>
        <v>3402</v>
      </c>
      <c r="EH16" s="9">
        <f t="shared" si="29"/>
        <v>113.93168117883457</v>
      </c>
      <c r="EI16" s="16">
        <f t="shared" si="30"/>
        <v>298.6</v>
      </c>
      <c r="EJ16" s="16">
        <f t="shared" si="31"/>
        <v>117</v>
      </c>
    </row>
    <row r="17" spans="1:140" ht="12.75">
      <c r="A17" s="3"/>
      <c r="B17" s="54" t="s">
        <v>8</v>
      </c>
      <c r="C17" s="34">
        <v>100</v>
      </c>
      <c r="D17" s="14">
        <v>100</v>
      </c>
      <c r="E17" s="14">
        <f t="shared" si="48"/>
        <v>100</v>
      </c>
      <c r="F17" s="14">
        <f t="shared" si="35"/>
        <v>10</v>
      </c>
      <c r="G17" s="14">
        <v>0</v>
      </c>
      <c r="H17" s="34">
        <v>100</v>
      </c>
      <c r="I17" s="14">
        <v>100</v>
      </c>
      <c r="J17" s="14">
        <f t="shared" si="36"/>
        <v>100</v>
      </c>
      <c r="K17" s="14">
        <f t="shared" si="37"/>
        <v>10</v>
      </c>
      <c r="L17" s="14">
        <v>0</v>
      </c>
      <c r="M17" s="34">
        <v>100</v>
      </c>
      <c r="N17" s="14">
        <v>100</v>
      </c>
      <c r="O17" s="14">
        <f t="shared" si="0"/>
        <v>100</v>
      </c>
      <c r="P17" s="14">
        <f t="shared" si="1"/>
        <v>10</v>
      </c>
      <c r="Q17" s="14">
        <v>0</v>
      </c>
      <c r="R17" s="34">
        <v>100</v>
      </c>
      <c r="S17" s="14">
        <v>100</v>
      </c>
      <c r="T17" s="14">
        <f t="shared" si="53"/>
        <v>100</v>
      </c>
      <c r="U17" s="14">
        <f t="shared" si="54"/>
        <v>10</v>
      </c>
      <c r="V17" s="14">
        <v>0</v>
      </c>
      <c r="W17" s="17">
        <v>100</v>
      </c>
      <c r="X17" s="9">
        <v>100</v>
      </c>
      <c r="Y17" s="9">
        <f t="shared" si="55"/>
        <v>100</v>
      </c>
      <c r="Z17" s="9">
        <f t="shared" si="58"/>
        <v>10</v>
      </c>
      <c r="AA17" s="9">
        <v>0</v>
      </c>
      <c r="AB17" s="18">
        <v>0</v>
      </c>
      <c r="AC17" s="32">
        <v>0</v>
      </c>
      <c r="AD17" s="49" t="e">
        <f t="shared" si="49"/>
        <v>#DIV/0!</v>
      </c>
      <c r="AE17" s="32">
        <f t="shared" si="38"/>
        <v>0</v>
      </c>
      <c r="AF17" s="49">
        <v>0</v>
      </c>
      <c r="AG17" s="37">
        <v>1</v>
      </c>
      <c r="AH17" s="32">
        <v>1</v>
      </c>
      <c r="AI17" s="49">
        <f t="shared" si="39"/>
        <v>100</v>
      </c>
      <c r="AJ17" s="32">
        <f t="shared" si="40"/>
        <v>0.1</v>
      </c>
      <c r="AK17" s="49">
        <v>0</v>
      </c>
      <c r="AL17" s="37">
        <v>3</v>
      </c>
      <c r="AM17" s="32">
        <v>3</v>
      </c>
      <c r="AN17" s="49">
        <f t="shared" si="32"/>
        <v>100</v>
      </c>
      <c r="AO17" s="32">
        <f t="shared" si="2"/>
        <v>0.30000000000000004</v>
      </c>
      <c r="AP17" s="49">
        <v>0</v>
      </c>
      <c r="AQ17" s="37">
        <v>14</v>
      </c>
      <c r="AR17" s="32">
        <v>14</v>
      </c>
      <c r="AS17" s="49">
        <f t="shared" si="3"/>
        <v>100</v>
      </c>
      <c r="AT17" s="32">
        <f t="shared" si="4"/>
        <v>1.4000000000000001</v>
      </c>
      <c r="AU17" s="49">
        <v>0</v>
      </c>
      <c r="AV17" s="37">
        <v>9</v>
      </c>
      <c r="AW17" s="32">
        <v>9</v>
      </c>
      <c r="AX17" s="49">
        <f t="shared" si="57"/>
        <v>100</v>
      </c>
      <c r="AY17" s="32">
        <f aca="true" t="shared" si="59" ref="AY17:AY22">AV17*0.1</f>
        <v>0.9</v>
      </c>
      <c r="AZ17" s="49">
        <v>0</v>
      </c>
      <c r="BA17" s="17">
        <v>100</v>
      </c>
      <c r="BB17" s="9">
        <v>100</v>
      </c>
      <c r="BC17" s="9">
        <f t="shared" si="50"/>
        <v>100</v>
      </c>
      <c r="BD17" s="9">
        <f t="shared" si="42"/>
        <v>10</v>
      </c>
      <c r="BE17" s="9">
        <v>0</v>
      </c>
      <c r="BF17" s="17">
        <v>100</v>
      </c>
      <c r="BG17" s="9">
        <v>100</v>
      </c>
      <c r="BH17" s="9">
        <f t="shared" si="43"/>
        <v>100</v>
      </c>
      <c r="BI17" s="9">
        <f t="shared" si="44"/>
        <v>10</v>
      </c>
      <c r="BJ17" s="9">
        <v>0</v>
      </c>
      <c r="BK17" s="17">
        <v>100</v>
      </c>
      <c r="BL17" s="9">
        <v>100</v>
      </c>
      <c r="BM17" s="9">
        <f t="shared" si="5"/>
        <v>100</v>
      </c>
      <c r="BN17" s="9">
        <f t="shared" si="6"/>
        <v>10</v>
      </c>
      <c r="BO17" s="9">
        <v>0</v>
      </c>
      <c r="BP17" s="17">
        <v>100</v>
      </c>
      <c r="BQ17" s="9">
        <v>100</v>
      </c>
      <c r="BR17" s="9">
        <f t="shared" si="51"/>
        <v>100</v>
      </c>
      <c r="BS17" s="9">
        <f t="shared" si="52"/>
        <v>10</v>
      </c>
      <c r="BT17" s="9">
        <v>0</v>
      </c>
      <c r="BU17" s="17">
        <v>100</v>
      </c>
      <c r="BV17" s="9">
        <v>100</v>
      </c>
      <c r="BW17" s="9">
        <f>BV17/BU17*100</f>
        <v>100</v>
      </c>
      <c r="BX17" s="9">
        <f>BU17*0.1</f>
        <v>10</v>
      </c>
      <c r="BY17" s="9">
        <v>0</v>
      </c>
      <c r="BZ17" s="18">
        <v>0</v>
      </c>
      <c r="CA17" s="16">
        <v>0</v>
      </c>
      <c r="CB17" s="9" t="e">
        <f>CA17/BZ17*100</f>
        <v>#DIV/0!</v>
      </c>
      <c r="CC17" s="16">
        <f t="shared" si="7"/>
        <v>0</v>
      </c>
      <c r="CD17" s="32">
        <v>0</v>
      </c>
      <c r="CE17" s="70">
        <v>0</v>
      </c>
      <c r="CF17" s="32">
        <v>0</v>
      </c>
      <c r="CG17" s="9">
        <v>0</v>
      </c>
      <c r="CH17" s="16">
        <f t="shared" si="33"/>
        <v>0</v>
      </c>
      <c r="CI17" s="32">
        <v>0</v>
      </c>
      <c r="CJ17" s="37">
        <v>31</v>
      </c>
      <c r="CK17" s="32">
        <v>31</v>
      </c>
      <c r="CL17" s="49">
        <f t="shared" si="45"/>
        <v>100</v>
      </c>
      <c r="CM17" s="32">
        <f t="shared" si="9"/>
        <v>3.1</v>
      </c>
      <c r="CN17" s="32">
        <v>0</v>
      </c>
      <c r="CO17" s="37">
        <v>3058</v>
      </c>
      <c r="CP17" s="32">
        <v>2279</v>
      </c>
      <c r="CQ17" s="49">
        <f t="shared" si="46"/>
        <v>74.52583387835186</v>
      </c>
      <c r="CR17" s="32">
        <f t="shared" si="34"/>
        <v>305.8</v>
      </c>
      <c r="CS17" s="32">
        <v>-473</v>
      </c>
      <c r="CT17" s="37">
        <v>48</v>
      </c>
      <c r="CU17" s="62">
        <v>48</v>
      </c>
      <c r="CV17" s="49">
        <f t="shared" si="10"/>
        <v>100</v>
      </c>
      <c r="CW17" s="32">
        <f t="shared" si="11"/>
        <v>4.800000000000001</v>
      </c>
      <c r="CX17" s="32">
        <v>0</v>
      </c>
      <c r="CY17" s="54">
        <v>1</v>
      </c>
      <c r="CZ17" s="54"/>
      <c r="DA17" s="37">
        <v>72</v>
      </c>
      <c r="DB17" s="62">
        <v>72</v>
      </c>
      <c r="DC17" s="49">
        <f t="shared" si="56"/>
        <v>100</v>
      </c>
      <c r="DD17" s="32">
        <f t="shared" si="12"/>
        <v>7.2</v>
      </c>
      <c r="DE17" s="32">
        <v>0</v>
      </c>
      <c r="DF17" s="54">
        <v>1</v>
      </c>
      <c r="DG17" s="54"/>
      <c r="DH17" s="37">
        <v>20</v>
      </c>
      <c r="DI17" s="62">
        <v>20</v>
      </c>
      <c r="DJ17" s="49">
        <f aca="true" t="shared" si="60" ref="DJ17:DJ22">DI17/DH17*100</f>
        <v>100</v>
      </c>
      <c r="DK17" s="32">
        <f>DH17*0.1</f>
        <v>2</v>
      </c>
      <c r="DL17" s="32">
        <v>0</v>
      </c>
      <c r="DM17" s="54"/>
      <c r="DN17" s="54"/>
      <c r="DO17" s="37">
        <f t="shared" si="13"/>
        <v>140</v>
      </c>
      <c r="DP17" s="32">
        <f t="shared" si="14"/>
        <v>140</v>
      </c>
      <c r="DQ17" s="49">
        <f t="shared" si="15"/>
        <v>100</v>
      </c>
      <c r="DR17" s="32">
        <f t="shared" si="16"/>
        <v>14</v>
      </c>
      <c r="DS17" s="48">
        <v>0</v>
      </c>
      <c r="DT17" s="48">
        <f t="shared" si="17"/>
        <v>2</v>
      </c>
      <c r="DU17" s="48">
        <f t="shared" si="18"/>
        <v>0</v>
      </c>
      <c r="DV17" s="18">
        <f t="shared" si="19"/>
        <v>31</v>
      </c>
      <c r="DW17" s="51">
        <f t="shared" si="20"/>
        <v>31</v>
      </c>
      <c r="DX17" s="9">
        <f t="shared" si="21"/>
        <v>100</v>
      </c>
      <c r="DY17" s="16">
        <f t="shared" si="22"/>
        <v>3.1</v>
      </c>
      <c r="DZ17" s="48">
        <v>0</v>
      </c>
      <c r="EA17" s="18">
        <f t="shared" si="23"/>
        <v>171</v>
      </c>
      <c r="EB17" s="51">
        <f t="shared" si="24"/>
        <v>171</v>
      </c>
      <c r="EC17" s="9">
        <f t="shared" si="25"/>
        <v>100</v>
      </c>
      <c r="ED17" s="16">
        <f t="shared" si="26"/>
        <v>17.1</v>
      </c>
      <c r="EE17" s="48">
        <v>0</v>
      </c>
      <c r="EF17" s="71">
        <f t="shared" si="27"/>
        <v>3058</v>
      </c>
      <c r="EG17" s="51">
        <f t="shared" si="28"/>
        <v>2279</v>
      </c>
      <c r="EH17" s="9">
        <f t="shared" si="29"/>
        <v>74.52583387835186</v>
      </c>
      <c r="EI17" s="16">
        <f t="shared" si="30"/>
        <v>305.8</v>
      </c>
      <c r="EJ17" s="16">
        <f t="shared" si="31"/>
        <v>-473</v>
      </c>
    </row>
    <row r="18" spans="1:140" ht="12.75">
      <c r="A18" s="3"/>
      <c r="B18" s="84" t="s">
        <v>9</v>
      </c>
      <c r="C18" s="34">
        <v>100</v>
      </c>
      <c r="D18" s="14">
        <v>100</v>
      </c>
      <c r="E18" s="14">
        <f t="shared" si="48"/>
        <v>100</v>
      </c>
      <c r="F18" s="14">
        <f t="shared" si="35"/>
        <v>10</v>
      </c>
      <c r="G18" s="14">
        <v>0</v>
      </c>
      <c r="H18" s="34">
        <v>100</v>
      </c>
      <c r="I18" s="14">
        <v>100</v>
      </c>
      <c r="J18" s="14">
        <f t="shared" si="36"/>
        <v>100</v>
      </c>
      <c r="K18" s="14">
        <f t="shared" si="37"/>
        <v>10</v>
      </c>
      <c r="L18" s="14">
        <v>0</v>
      </c>
      <c r="M18" s="34">
        <v>100</v>
      </c>
      <c r="N18" s="14">
        <v>100</v>
      </c>
      <c r="O18" s="14">
        <f t="shared" si="0"/>
        <v>100</v>
      </c>
      <c r="P18" s="14">
        <f t="shared" si="1"/>
        <v>10</v>
      </c>
      <c r="Q18" s="14">
        <v>0</v>
      </c>
      <c r="R18" s="34">
        <v>100</v>
      </c>
      <c r="S18" s="14">
        <v>100</v>
      </c>
      <c r="T18" s="14">
        <f t="shared" si="53"/>
        <v>100</v>
      </c>
      <c r="U18" s="14">
        <f t="shared" si="54"/>
        <v>10</v>
      </c>
      <c r="V18" s="14">
        <v>0</v>
      </c>
      <c r="W18" s="17">
        <v>100</v>
      </c>
      <c r="X18" s="9">
        <v>100</v>
      </c>
      <c r="Y18" s="9">
        <f t="shared" si="55"/>
        <v>100</v>
      </c>
      <c r="Z18" s="9">
        <f t="shared" si="58"/>
        <v>10</v>
      </c>
      <c r="AA18" s="9">
        <v>0</v>
      </c>
      <c r="AB18" s="18">
        <v>0</v>
      </c>
      <c r="AC18" s="32">
        <v>0</v>
      </c>
      <c r="AD18" s="49">
        <v>0</v>
      </c>
      <c r="AE18" s="32">
        <v>0</v>
      </c>
      <c r="AF18" s="49">
        <v>0</v>
      </c>
      <c r="AG18" s="18">
        <v>0</v>
      </c>
      <c r="AH18" s="32">
        <v>0</v>
      </c>
      <c r="AI18" s="49">
        <v>0</v>
      </c>
      <c r="AJ18" s="32">
        <v>0</v>
      </c>
      <c r="AK18" s="49">
        <v>0</v>
      </c>
      <c r="AL18" s="37">
        <v>8</v>
      </c>
      <c r="AM18" s="32">
        <v>8</v>
      </c>
      <c r="AN18" s="49">
        <f t="shared" si="32"/>
        <v>100</v>
      </c>
      <c r="AO18" s="32">
        <f t="shared" si="2"/>
        <v>0.8</v>
      </c>
      <c r="AP18" s="49">
        <v>0</v>
      </c>
      <c r="AQ18" s="37">
        <v>16</v>
      </c>
      <c r="AR18" s="32">
        <v>16</v>
      </c>
      <c r="AS18" s="49">
        <f t="shared" si="3"/>
        <v>100</v>
      </c>
      <c r="AT18" s="32">
        <f t="shared" si="4"/>
        <v>1.6</v>
      </c>
      <c r="AU18" s="49">
        <v>0</v>
      </c>
      <c r="AV18" s="37">
        <v>9</v>
      </c>
      <c r="AW18" s="32">
        <v>9</v>
      </c>
      <c r="AX18" s="49">
        <f t="shared" si="57"/>
        <v>100</v>
      </c>
      <c r="AY18" s="32">
        <f t="shared" si="59"/>
        <v>0.9</v>
      </c>
      <c r="AZ18" s="49">
        <v>0</v>
      </c>
      <c r="BA18" s="17">
        <v>0</v>
      </c>
      <c r="BB18" s="9">
        <v>0</v>
      </c>
      <c r="BC18" s="9">
        <v>0</v>
      </c>
      <c r="BD18" s="9">
        <f t="shared" si="42"/>
        <v>0</v>
      </c>
      <c r="BE18" s="9">
        <v>0</v>
      </c>
      <c r="BF18" s="17">
        <v>0</v>
      </c>
      <c r="BG18" s="9">
        <v>0</v>
      </c>
      <c r="BH18" s="9">
        <v>0</v>
      </c>
      <c r="BI18" s="9">
        <f t="shared" si="44"/>
        <v>0</v>
      </c>
      <c r="BJ18" s="9">
        <v>0</v>
      </c>
      <c r="BK18" s="17">
        <v>100</v>
      </c>
      <c r="BL18" s="9">
        <v>100</v>
      </c>
      <c r="BM18" s="9">
        <f t="shared" si="5"/>
        <v>100</v>
      </c>
      <c r="BN18" s="9">
        <f t="shared" si="6"/>
        <v>10</v>
      </c>
      <c r="BO18" s="9">
        <v>0</v>
      </c>
      <c r="BP18" s="17">
        <v>100</v>
      </c>
      <c r="BQ18" s="9">
        <v>100</v>
      </c>
      <c r="BR18" s="9">
        <f t="shared" si="51"/>
        <v>100</v>
      </c>
      <c r="BS18" s="9">
        <f t="shared" si="52"/>
        <v>10</v>
      </c>
      <c r="BT18" s="9">
        <v>0</v>
      </c>
      <c r="BU18" s="17">
        <v>100</v>
      </c>
      <c r="BV18" s="9">
        <v>100</v>
      </c>
      <c r="BW18" s="9">
        <f>BV18/BU18*100</f>
        <v>100</v>
      </c>
      <c r="BX18" s="9">
        <f>BU18*0.1</f>
        <v>10</v>
      </c>
      <c r="BY18" s="9">
        <v>0</v>
      </c>
      <c r="BZ18" s="18">
        <v>0</v>
      </c>
      <c r="CA18" s="16">
        <v>0</v>
      </c>
      <c r="CB18" s="9" t="e">
        <f>CA18/BZ18*100</f>
        <v>#DIV/0!</v>
      </c>
      <c r="CC18" s="16">
        <f t="shared" si="7"/>
        <v>0</v>
      </c>
      <c r="CD18" s="32">
        <v>0</v>
      </c>
      <c r="CE18" s="70">
        <v>0</v>
      </c>
      <c r="CF18" s="32">
        <v>0</v>
      </c>
      <c r="CG18" s="9">
        <v>0</v>
      </c>
      <c r="CH18" s="16">
        <f t="shared" si="33"/>
        <v>0</v>
      </c>
      <c r="CI18" s="32">
        <v>0</v>
      </c>
      <c r="CJ18" s="18">
        <v>0</v>
      </c>
      <c r="CK18" s="32">
        <v>0</v>
      </c>
      <c r="CL18" s="9" t="e">
        <f t="shared" si="45"/>
        <v>#DIV/0!</v>
      </c>
      <c r="CM18" s="16">
        <f t="shared" si="9"/>
        <v>0</v>
      </c>
      <c r="CN18" s="32">
        <v>0</v>
      </c>
      <c r="CO18" s="18">
        <v>0</v>
      </c>
      <c r="CP18" s="32">
        <v>0</v>
      </c>
      <c r="CQ18" s="49">
        <v>0</v>
      </c>
      <c r="CR18" s="16">
        <f t="shared" si="34"/>
        <v>0</v>
      </c>
      <c r="CS18" s="32">
        <v>0</v>
      </c>
      <c r="CT18" s="37">
        <v>128</v>
      </c>
      <c r="CU18" s="62">
        <v>128</v>
      </c>
      <c r="CV18" s="49">
        <f t="shared" si="10"/>
        <v>100</v>
      </c>
      <c r="CW18" s="32">
        <f t="shared" si="11"/>
        <v>12.8</v>
      </c>
      <c r="CX18" s="32">
        <v>0</v>
      </c>
      <c r="CY18" s="54">
        <v>1</v>
      </c>
      <c r="CZ18" s="62">
        <v>2</v>
      </c>
      <c r="DA18" s="37">
        <v>151</v>
      </c>
      <c r="DB18" s="62">
        <v>151</v>
      </c>
      <c r="DC18" s="49">
        <f t="shared" si="56"/>
        <v>100</v>
      </c>
      <c r="DD18" s="32">
        <f t="shared" si="12"/>
        <v>15.100000000000001</v>
      </c>
      <c r="DE18" s="32">
        <v>0</v>
      </c>
      <c r="DF18" s="54">
        <v>7</v>
      </c>
      <c r="DG18" s="54">
        <v>1</v>
      </c>
      <c r="DH18" s="37">
        <v>27</v>
      </c>
      <c r="DI18" s="62">
        <v>27</v>
      </c>
      <c r="DJ18" s="49">
        <f t="shared" si="60"/>
        <v>100</v>
      </c>
      <c r="DK18" s="32">
        <f>DH18*0.1</f>
        <v>2.7</v>
      </c>
      <c r="DL18" s="32">
        <v>4</v>
      </c>
      <c r="DM18" s="54">
        <v>1</v>
      </c>
      <c r="DN18" s="54"/>
      <c r="DO18" s="37">
        <f t="shared" si="13"/>
        <v>306</v>
      </c>
      <c r="DP18" s="16">
        <f t="shared" si="14"/>
        <v>306</v>
      </c>
      <c r="DQ18" s="9">
        <f t="shared" si="15"/>
        <v>100</v>
      </c>
      <c r="DR18" s="16">
        <f t="shared" si="16"/>
        <v>30.6</v>
      </c>
      <c r="DS18" s="4">
        <v>0</v>
      </c>
      <c r="DT18" s="48">
        <f t="shared" si="17"/>
        <v>9</v>
      </c>
      <c r="DU18" s="48">
        <f t="shared" si="18"/>
        <v>3</v>
      </c>
      <c r="DV18" s="18">
        <f t="shared" si="19"/>
        <v>0</v>
      </c>
      <c r="DW18" s="51">
        <f t="shared" si="20"/>
        <v>0</v>
      </c>
      <c r="DX18" s="9" t="e">
        <f t="shared" si="21"/>
        <v>#DIV/0!</v>
      </c>
      <c r="DY18" s="16">
        <f t="shared" si="22"/>
        <v>0</v>
      </c>
      <c r="DZ18" s="48">
        <v>0</v>
      </c>
      <c r="EA18" s="18">
        <f t="shared" si="23"/>
        <v>306</v>
      </c>
      <c r="EB18" s="51">
        <f t="shared" si="24"/>
        <v>306</v>
      </c>
      <c r="EC18" s="9">
        <f t="shared" si="25"/>
        <v>100</v>
      </c>
      <c r="ED18" s="16">
        <f t="shared" si="26"/>
        <v>30.6</v>
      </c>
      <c r="EE18" s="48">
        <v>0</v>
      </c>
      <c r="EF18" s="71">
        <f t="shared" si="27"/>
        <v>0</v>
      </c>
      <c r="EG18" s="51">
        <f t="shared" si="28"/>
        <v>0</v>
      </c>
      <c r="EH18" s="9" t="e">
        <f t="shared" si="29"/>
        <v>#DIV/0!</v>
      </c>
      <c r="EI18" s="16">
        <f t="shared" si="30"/>
        <v>0</v>
      </c>
      <c r="EJ18" s="16">
        <f t="shared" si="31"/>
        <v>0</v>
      </c>
    </row>
    <row r="19" spans="1:140" ht="12.75">
      <c r="A19" s="3"/>
      <c r="B19" s="84" t="s">
        <v>70</v>
      </c>
      <c r="C19" s="34">
        <v>0</v>
      </c>
      <c r="D19" s="14">
        <v>0</v>
      </c>
      <c r="E19" s="14">
        <v>0</v>
      </c>
      <c r="F19" s="14">
        <v>0</v>
      </c>
      <c r="G19" s="14">
        <v>0</v>
      </c>
      <c r="H19" s="34">
        <v>100</v>
      </c>
      <c r="I19" s="14">
        <v>100</v>
      </c>
      <c r="J19" s="14">
        <v>0</v>
      </c>
      <c r="K19" s="14">
        <v>0</v>
      </c>
      <c r="L19" s="14">
        <v>0</v>
      </c>
      <c r="M19" s="34">
        <v>100</v>
      </c>
      <c r="N19" s="14">
        <v>100</v>
      </c>
      <c r="O19" s="14">
        <f t="shared" si="0"/>
        <v>100</v>
      </c>
      <c r="P19" s="14">
        <f t="shared" si="1"/>
        <v>10</v>
      </c>
      <c r="Q19" s="14">
        <v>0</v>
      </c>
      <c r="R19" s="34">
        <v>100</v>
      </c>
      <c r="S19" s="14">
        <v>100</v>
      </c>
      <c r="T19" s="14">
        <f t="shared" si="53"/>
        <v>100</v>
      </c>
      <c r="U19" s="14">
        <f t="shared" si="54"/>
        <v>10</v>
      </c>
      <c r="V19" s="14">
        <v>0</v>
      </c>
      <c r="W19" s="17">
        <v>100</v>
      </c>
      <c r="X19" s="9">
        <v>100</v>
      </c>
      <c r="Y19" s="9">
        <f t="shared" si="55"/>
        <v>100</v>
      </c>
      <c r="Z19" s="9">
        <f t="shared" si="58"/>
        <v>10</v>
      </c>
      <c r="AA19" s="9">
        <v>0</v>
      </c>
      <c r="AB19" s="18">
        <v>0</v>
      </c>
      <c r="AC19" s="32">
        <v>0</v>
      </c>
      <c r="AD19" s="49">
        <v>0</v>
      </c>
      <c r="AE19" s="32">
        <v>0</v>
      </c>
      <c r="AF19" s="49">
        <v>0</v>
      </c>
      <c r="AG19" s="18">
        <v>1</v>
      </c>
      <c r="AH19" s="32">
        <v>1</v>
      </c>
      <c r="AI19" s="49">
        <f t="shared" si="39"/>
        <v>100</v>
      </c>
      <c r="AJ19" s="32">
        <v>0</v>
      </c>
      <c r="AK19" s="49">
        <v>0</v>
      </c>
      <c r="AL19" s="37">
        <v>19</v>
      </c>
      <c r="AM19" s="32">
        <v>19</v>
      </c>
      <c r="AN19" s="49">
        <f t="shared" si="32"/>
        <v>100</v>
      </c>
      <c r="AO19" s="32">
        <f t="shared" si="2"/>
        <v>1.9000000000000001</v>
      </c>
      <c r="AP19" s="49">
        <v>0</v>
      </c>
      <c r="AQ19" s="37">
        <v>34</v>
      </c>
      <c r="AR19" s="32">
        <v>34</v>
      </c>
      <c r="AS19" s="49">
        <f t="shared" si="3"/>
        <v>100</v>
      </c>
      <c r="AT19" s="32">
        <f t="shared" si="4"/>
        <v>3.4000000000000004</v>
      </c>
      <c r="AU19" s="49">
        <v>0</v>
      </c>
      <c r="AV19" s="37">
        <v>17</v>
      </c>
      <c r="AW19" s="32">
        <v>17</v>
      </c>
      <c r="AX19" s="49">
        <f t="shared" si="57"/>
        <v>100</v>
      </c>
      <c r="AY19" s="32">
        <f t="shared" si="59"/>
        <v>1.7000000000000002</v>
      </c>
      <c r="AZ19" s="49">
        <v>0</v>
      </c>
      <c r="BA19" s="17">
        <v>0</v>
      </c>
      <c r="BB19" s="9">
        <v>0</v>
      </c>
      <c r="BC19" s="9">
        <v>0</v>
      </c>
      <c r="BD19" s="9">
        <v>0</v>
      </c>
      <c r="BE19" s="9">
        <v>0</v>
      </c>
      <c r="BF19" s="17">
        <v>0</v>
      </c>
      <c r="BG19" s="9">
        <v>0</v>
      </c>
      <c r="BH19" s="9">
        <v>0</v>
      </c>
      <c r="BI19" s="9">
        <v>0</v>
      </c>
      <c r="BJ19" s="9">
        <v>0</v>
      </c>
      <c r="BK19" s="17">
        <v>100</v>
      </c>
      <c r="BL19" s="9">
        <v>100</v>
      </c>
      <c r="BM19" s="9">
        <f t="shared" si="5"/>
        <v>100</v>
      </c>
      <c r="BN19" s="9">
        <f t="shared" si="6"/>
        <v>10</v>
      </c>
      <c r="BO19" s="9">
        <v>0</v>
      </c>
      <c r="BP19" s="17">
        <v>100</v>
      </c>
      <c r="BQ19" s="9">
        <v>100</v>
      </c>
      <c r="BR19" s="9">
        <f t="shared" si="51"/>
        <v>100</v>
      </c>
      <c r="BS19" s="9">
        <f t="shared" si="52"/>
        <v>10</v>
      </c>
      <c r="BT19" s="9">
        <v>0</v>
      </c>
      <c r="BU19" s="17">
        <v>100</v>
      </c>
      <c r="BV19" s="9">
        <v>100</v>
      </c>
      <c r="BW19" s="9">
        <f>BV19/BU19*100</f>
        <v>100</v>
      </c>
      <c r="BX19" s="9">
        <f>BU19*0.1</f>
        <v>10</v>
      </c>
      <c r="BY19" s="9">
        <v>0</v>
      </c>
      <c r="BZ19" s="18">
        <v>0</v>
      </c>
      <c r="CA19" s="16">
        <v>0</v>
      </c>
      <c r="CB19" s="9">
        <v>0</v>
      </c>
      <c r="CC19" s="16">
        <f t="shared" si="7"/>
        <v>0</v>
      </c>
      <c r="CD19" s="32">
        <v>0</v>
      </c>
      <c r="CE19" s="70">
        <v>0</v>
      </c>
      <c r="CF19" s="32">
        <v>0</v>
      </c>
      <c r="CG19" s="9">
        <v>0</v>
      </c>
      <c r="CH19" s="16">
        <f t="shared" si="33"/>
        <v>0</v>
      </c>
      <c r="CI19" s="32">
        <v>0</v>
      </c>
      <c r="CJ19" s="18">
        <v>7</v>
      </c>
      <c r="CK19" s="16">
        <v>7</v>
      </c>
      <c r="CL19" s="9">
        <v>0</v>
      </c>
      <c r="CM19" s="16">
        <f t="shared" si="9"/>
        <v>0.7000000000000001</v>
      </c>
      <c r="CN19" s="32">
        <v>0</v>
      </c>
      <c r="CO19" s="18">
        <v>941</v>
      </c>
      <c r="CP19" s="16">
        <v>918</v>
      </c>
      <c r="CQ19" s="49">
        <f t="shared" si="46"/>
        <v>97.55579171094581</v>
      </c>
      <c r="CR19" s="16">
        <f t="shared" si="34"/>
        <v>94.10000000000001</v>
      </c>
      <c r="CS19" s="32">
        <v>0</v>
      </c>
      <c r="CT19" s="37">
        <v>226</v>
      </c>
      <c r="CU19" s="62">
        <v>226</v>
      </c>
      <c r="CV19" s="49">
        <f t="shared" si="10"/>
        <v>100</v>
      </c>
      <c r="CW19" s="32">
        <f t="shared" si="11"/>
        <v>22.6</v>
      </c>
      <c r="CX19" s="32">
        <v>0</v>
      </c>
      <c r="CY19" s="54">
        <v>4</v>
      </c>
      <c r="CZ19" s="54">
        <v>2</v>
      </c>
      <c r="DA19" s="37">
        <v>426</v>
      </c>
      <c r="DB19" s="62">
        <v>426</v>
      </c>
      <c r="DC19" s="49">
        <f t="shared" si="56"/>
        <v>100</v>
      </c>
      <c r="DD19" s="32">
        <f t="shared" si="12"/>
        <v>42.6</v>
      </c>
      <c r="DE19" s="32">
        <v>0</v>
      </c>
      <c r="DF19" s="54">
        <v>12</v>
      </c>
      <c r="DG19" s="54">
        <v>5</v>
      </c>
      <c r="DH19" s="37">
        <v>56</v>
      </c>
      <c r="DI19" s="62">
        <v>56</v>
      </c>
      <c r="DJ19" s="49">
        <f t="shared" si="60"/>
        <v>100</v>
      </c>
      <c r="DK19" s="32">
        <f>DH19*0.1</f>
        <v>5.6000000000000005</v>
      </c>
      <c r="DL19" s="32">
        <v>0</v>
      </c>
      <c r="DM19" s="54"/>
      <c r="DN19" s="54"/>
      <c r="DO19" s="37">
        <f t="shared" si="13"/>
        <v>708</v>
      </c>
      <c r="DP19" s="16">
        <f t="shared" si="14"/>
        <v>708</v>
      </c>
      <c r="DQ19" s="9">
        <f t="shared" si="15"/>
        <v>100</v>
      </c>
      <c r="DR19" s="16">
        <f t="shared" si="16"/>
        <v>70.8</v>
      </c>
      <c r="DS19" s="4">
        <v>0</v>
      </c>
      <c r="DT19" s="48">
        <f t="shared" si="17"/>
        <v>16</v>
      </c>
      <c r="DU19" s="48">
        <f t="shared" si="18"/>
        <v>7</v>
      </c>
      <c r="DV19" s="18">
        <f t="shared" si="19"/>
        <v>7</v>
      </c>
      <c r="DW19" s="51">
        <f t="shared" si="20"/>
        <v>7</v>
      </c>
      <c r="DX19" s="9">
        <f t="shared" si="21"/>
        <v>100</v>
      </c>
      <c r="DY19" s="16">
        <f t="shared" si="22"/>
        <v>0.7000000000000001</v>
      </c>
      <c r="DZ19" s="48">
        <v>0</v>
      </c>
      <c r="EA19" s="18">
        <f t="shared" si="23"/>
        <v>715</v>
      </c>
      <c r="EB19" s="51">
        <f t="shared" si="24"/>
        <v>715</v>
      </c>
      <c r="EC19" s="9">
        <f t="shared" si="25"/>
        <v>100</v>
      </c>
      <c r="ED19" s="16">
        <f t="shared" si="26"/>
        <v>71.5</v>
      </c>
      <c r="EE19" s="48">
        <v>0</v>
      </c>
      <c r="EF19" s="71">
        <f t="shared" si="27"/>
        <v>941</v>
      </c>
      <c r="EG19" s="51">
        <f t="shared" si="28"/>
        <v>918</v>
      </c>
      <c r="EH19" s="9">
        <f t="shared" si="29"/>
        <v>97.55579171094581</v>
      </c>
      <c r="EI19" s="16">
        <f t="shared" si="30"/>
        <v>94.10000000000001</v>
      </c>
      <c r="EJ19" s="16">
        <f t="shared" si="31"/>
        <v>0</v>
      </c>
    </row>
    <row r="20" spans="1:140" ht="12.75">
      <c r="A20" s="3"/>
      <c r="B20" s="84" t="s">
        <v>10</v>
      </c>
      <c r="C20" s="34">
        <v>0</v>
      </c>
      <c r="D20" s="14">
        <v>0</v>
      </c>
      <c r="E20" s="14">
        <v>0</v>
      </c>
      <c r="F20" s="14">
        <v>0</v>
      </c>
      <c r="G20" s="14">
        <v>0</v>
      </c>
      <c r="H20" s="34">
        <v>0</v>
      </c>
      <c r="I20" s="14">
        <v>0</v>
      </c>
      <c r="J20" s="14">
        <v>0</v>
      </c>
      <c r="K20" s="14">
        <v>0</v>
      </c>
      <c r="L20" s="14">
        <v>0</v>
      </c>
      <c r="M20" s="34">
        <v>0</v>
      </c>
      <c r="N20" s="14">
        <v>0</v>
      </c>
      <c r="O20" s="14">
        <v>0</v>
      </c>
      <c r="P20" s="14">
        <f t="shared" si="1"/>
        <v>0</v>
      </c>
      <c r="Q20" s="14">
        <v>0</v>
      </c>
      <c r="R20" s="34">
        <v>100</v>
      </c>
      <c r="S20" s="14">
        <v>100</v>
      </c>
      <c r="T20" s="14">
        <f t="shared" si="53"/>
        <v>100</v>
      </c>
      <c r="U20" s="14">
        <f t="shared" si="54"/>
        <v>10</v>
      </c>
      <c r="V20" s="14">
        <v>0</v>
      </c>
      <c r="W20" s="17">
        <v>100</v>
      </c>
      <c r="X20" s="9">
        <v>100</v>
      </c>
      <c r="Y20" s="9">
        <f t="shared" si="55"/>
        <v>100</v>
      </c>
      <c r="Z20" s="9">
        <f t="shared" si="58"/>
        <v>10</v>
      </c>
      <c r="AA20" s="9">
        <v>0</v>
      </c>
      <c r="AB20" s="18">
        <v>0</v>
      </c>
      <c r="AC20" s="32">
        <v>0</v>
      </c>
      <c r="AD20" s="49">
        <v>0</v>
      </c>
      <c r="AE20" s="32">
        <v>0</v>
      </c>
      <c r="AF20" s="49">
        <v>0</v>
      </c>
      <c r="AG20" s="18">
        <v>0</v>
      </c>
      <c r="AH20" s="32">
        <v>0</v>
      </c>
      <c r="AI20" s="49">
        <v>0</v>
      </c>
      <c r="AJ20" s="32">
        <v>0</v>
      </c>
      <c r="AK20" s="49">
        <v>0</v>
      </c>
      <c r="AL20" s="37">
        <v>0</v>
      </c>
      <c r="AM20" s="32">
        <v>0</v>
      </c>
      <c r="AN20" s="49" t="e">
        <f t="shared" si="32"/>
        <v>#DIV/0!</v>
      </c>
      <c r="AO20" s="32">
        <f t="shared" si="2"/>
        <v>0</v>
      </c>
      <c r="AP20" s="49">
        <v>0</v>
      </c>
      <c r="AQ20" s="37">
        <v>18</v>
      </c>
      <c r="AR20" s="32">
        <v>18</v>
      </c>
      <c r="AS20" s="49">
        <f t="shared" si="3"/>
        <v>100</v>
      </c>
      <c r="AT20" s="32">
        <f t="shared" si="4"/>
        <v>1.8</v>
      </c>
      <c r="AU20" s="49">
        <v>0</v>
      </c>
      <c r="AV20" s="37">
        <v>15</v>
      </c>
      <c r="AW20" s="32">
        <v>15</v>
      </c>
      <c r="AX20" s="49">
        <f t="shared" si="57"/>
        <v>100</v>
      </c>
      <c r="AY20" s="32">
        <f t="shared" si="59"/>
        <v>1.5</v>
      </c>
      <c r="AZ20" s="49">
        <v>0</v>
      </c>
      <c r="BA20" s="17">
        <v>0</v>
      </c>
      <c r="BB20" s="9">
        <v>0</v>
      </c>
      <c r="BC20" s="9">
        <v>0</v>
      </c>
      <c r="BD20" s="9">
        <v>0</v>
      </c>
      <c r="BE20" s="9">
        <v>0</v>
      </c>
      <c r="BF20" s="17">
        <v>0</v>
      </c>
      <c r="BG20" s="9">
        <v>0</v>
      </c>
      <c r="BH20" s="9">
        <v>0</v>
      </c>
      <c r="BI20" s="9">
        <v>0</v>
      </c>
      <c r="BJ20" s="9">
        <v>0</v>
      </c>
      <c r="BK20" s="17">
        <v>0</v>
      </c>
      <c r="BL20" s="9">
        <v>0</v>
      </c>
      <c r="BM20" s="9">
        <v>0</v>
      </c>
      <c r="BN20" s="9">
        <v>0</v>
      </c>
      <c r="BO20" s="9">
        <v>0</v>
      </c>
      <c r="BP20" s="17">
        <v>100</v>
      </c>
      <c r="BQ20" s="9">
        <v>100</v>
      </c>
      <c r="BR20" s="9">
        <f t="shared" si="51"/>
        <v>100</v>
      </c>
      <c r="BS20" s="9">
        <f t="shared" si="52"/>
        <v>10</v>
      </c>
      <c r="BT20" s="9">
        <v>0</v>
      </c>
      <c r="BU20" s="17">
        <v>100</v>
      </c>
      <c r="BV20" s="9">
        <v>100</v>
      </c>
      <c r="BW20" s="9">
        <f>BV20/BU20*100</f>
        <v>100</v>
      </c>
      <c r="BX20" s="9">
        <f>BU20*0.1</f>
        <v>10</v>
      </c>
      <c r="BY20" s="9">
        <v>0</v>
      </c>
      <c r="BZ20" s="18">
        <v>0</v>
      </c>
      <c r="CA20" s="16">
        <v>0</v>
      </c>
      <c r="CB20" s="9">
        <v>0</v>
      </c>
      <c r="CC20" s="16">
        <f t="shared" si="7"/>
        <v>0</v>
      </c>
      <c r="CD20" s="32">
        <v>0</v>
      </c>
      <c r="CE20" s="70">
        <v>0</v>
      </c>
      <c r="CF20" s="32">
        <v>0</v>
      </c>
      <c r="CG20" s="9">
        <v>0</v>
      </c>
      <c r="CH20" s="16">
        <f t="shared" si="33"/>
        <v>0</v>
      </c>
      <c r="CI20" s="32">
        <v>0</v>
      </c>
      <c r="CJ20" s="18">
        <v>0</v>
      </c>
      <c r="CK20" s="16">
        <v>0</v>
      </c>
      <c r="CL20" s="9">
        <v>0</v>
      </c>
      <c r="CM20" s="16">
        <f t="shared" si="9"/>
        <v>0</v>
      </c>
      <c r="CN20" s="32">
        <v>0</v>
      </c>
      <c r="CO20" s="18">
        <v>0</v>
      </c>
      <c r="CP20" s="16">
        <v>0</v>
      </c>
      <c r="CQ20" s="9">
        <v>0</v>
      </c>
      <c r="CR20" s="16">
        <f t="shared" si="34"/>
        <v>0</v>
      </c>
      <c r="CS20" s="32">
        <v>0</v>
      </c>
      <c r="CT20" s="37">
        <v>0</v>
      </c>
      <c r="CU20" s="62">
        <v>0</v>
      </c>
      <c r="CV20" s="49">
        <v>0</v>
      </c>
      <c r="CW20" s="32">
        <f t="shared" si="11"/>
        <v>0</v>
      </c>
      <c r="CX20" s="32">
        <v>0</v>
      </c>
      <c r="CY20" s="54"/>
      <c r="CZ20" s="54"/>
      <c r="DA20" s="37">
        <v>238</v>
      </c>
      <c r="DB20" s="62">
        <v>238</v>
      </c>
      <c r="DC20" s="49">
        <f t="shared" si="56"/>
        <v>100</v>
      </c>
      <c r="DD20" s="32">
        <f t="shared" si="12"/>
        <v>23.8</v>
      </c>
      <c r="DE20" s="32">
        <v>0</v>
      </c>
      <c r="DF20" s="54"/>
      <c r="DG20" s="54"/>
      <c r="DH20" s="37">
        <v>56</v>
      </c>
      <c r="DI20" s="62">
        <v>56</v>
      </c>
      <c r="DJ20" s="49">
        <f t="shared" si="60"/>
        <v>100</v>
      </c>
      <c r="DK20" s="32">
        <f>DH20*0.1</f>
        <v>5.6000000000000005</v>
      </c>
      <c r="DL20" s="32">
        <v>0</v>
      </c>
      <c r="DM20" s="54"/>
      <c r="DN20" s="54"/>
      <c r="DO20" s="37">
        <f t="shared" si="13"/>
        <v>294</v>
      </c>
      <c r="DP20" s="16">
        <f t="shared" si="14"/>
        <v>294</v>
      </c>
      <c r="DQ20" s="9">
        <f t="shared" si="15"/>
        <v>100</v>
      </c>
      <c r="DR20" s="16">
        <f t="shared" si="16"/>
        <v>29.400000000000002</v>
      </c>
      <c r="DS20" s="4">
        <v>0</v>
      </c>
      <c r="DT20" s="48">
        <f t="shared" si="17"/>
        <v>0</v>
      </c>
      <c r="DU20" s="48">
        <f t="shared" si="18"/>
        <v>0</v>
      </c>
      <c r="DV20" s="18">
        <f t="shared" si="19"/>
        <v>0</v>
      </c>
      <c r="DW20" s="51">
        <f t="shared" si="20"/>
        <v>0</v>
      </c>
      <c r="DX20" s="9" t="e">
        <f t="shared" si="21"/>
        <v>#DIV/0!</v>
      </c>
      <c r="DY20" s="16">
        <f t="shared" si="22"/>
        <v>0</v>
      </c>
      <c r="DZ20" s="48">
        <v>0</v>
      </c>
      <c r="EA20" s="18">
        <f t="shared" si="23"/>
        <v>294</v>
      </c>
      <c r="EB20" s="51">
        <f t="shared" si="24"/>
        <v>294</v>
      </c>
      <c r="EC20" s="9">
        <f t="shared" si="25"/>
        <v>100</v>
      </c>
      <c r="ED20" s="16">
        <f t="shared" si="26"/>
        <v>29.400000000000002</v>
      </c>
      <c r="EE20" s="48">
        <v>0</v>
      </c>
      <c r="EF20" s="71">
        <f t="shared" si="27"/>
        <v>0</v>
      </c>
      <c r="EG20" s="51">
        <f t="shared" si="28"/>
        <v>0</v>
      </c>
      <c r="EH20" s="9" t="e">
        <f t="shared" si="29"/>
        <v>#DIV/0!</v>
      </c>
      <c r="EI20" s="16">
        <f t="shared" si="30"/>
        <v>0</v>
      </c>
      <c r="EJ20" s="16">
        <f t="shared" si="31"/>
        <v>0</v>
      </c>
    </row>
    <row r="21" spans="1:140" ht="12.75">
      <c r="A21" s="3"/>
      <c r="B21" s="84" t="s">
        <v>71</v>
      </c>
      <c r="C21" s="34">
        <v>0</v>
      </c>
      <c r="D21" s="14">
        <v>0</v>
      </c>
      <c r="E21" s="14">
        <v>0</v>
      </c>
      <c r="F21" s="14">
        <v>0</v>
      </c>
      <c r="G21" s="14">
        <v>0</v>
      </c>
      <c r="H21" s="34">
        <v>0</v>
      </c>
      <c r="I21" s="14">
        <v>0</v>
      </c>
      <c r="J21" s="14">
        <v>0</v>
      </c>
      <c r="K21" s="14">
        <v>0</v>
      </c>
      <c r="L21" s="14">
        <v>0</v>
      </c>
      <c r="M21" s="34">
        <v>100</v>
      </c>
      <c r="N21" s="14">
        <v>100</v>
      </c>
      <c r="O21" s="14">
        <f t="shared" si="0"/>
        <v>100</v>
      </c>
      <c r="P21" s="14">
        <f t="shared" si="1"/>
        <v>10</v>
      </c>
      <c r="Q21" s="14">
        <v>0</v>
      </c>
      <c r="R21" s="34">
        <v>0</v>
      </c>
      <c r="S21" s="14">
        <v>0</v>
      </c>
      <c r="T21" s="14">
        <v>0</v>
      </c>
      <c r="U21" s="14">
        <v>0</v>
      </c>
      <c r="V21" s="14">
        <v>0</v>
      </c>
      <c r="W21" s="34">
        <v>0</v>
      </c>
      <c r="X21" s="14">
        <v>0</v>
      </c>
      <c r="Y21" s="14">
        <v>0</v>
      </c>
      <c r="Z21" s="14">
        <v>0</v>
      </c>
      <c r="AA21" s="14">
        <v>0</v>
      </c>
      <c r="AB21" s="18">
        <v>0</v>
      </c>
      <c r="AC21" s="32">
        <v>0</v>
      </c>
      <c r="AD21" s="49">
        <v>0</v>
      </c>
      <c r="AE21" s="32">
        <v>0</v>
      </c>
      <c r="AF21" s="49">
        <v>0</v>
      </c>
      <c r="AG21" s="18">
        <v>0</v>
      </c>
      <c r="AH21" s="32">
        <v>0</v>
      </c>
      <c r="AI21" s="49">
        <v>0</v>
      </c>
      <c r="AJ21" s="32">
        <v>0</v>
      </c>
      <c r="AK21" s="49">
        <v>0</v>
      </c>
      <c r="AL21" s="37">
        <v>15</v>
      </c>
      <c r="AM21" s="32">
        <v>15</v>
      </c>
      <c r="AN21" s="49">
        <f t="shared" si="32"/>
        <v>100</v>
      </c>
      <c r="AO21" s="32">
        <f t="shared" si="2"/>
        <v>1.5</v>
      </c>
      <c r="AP21" s="49">
        <v>0</v>
      </c>
      <c r="AQ21" s="37">
        <v>0</v>
      </c>
      <c r="AR21" s="32">
        <v>0</v>
      </c>
      <c r="AS21" s="49" t="e">
        <f t="shared" si="3"/>
        <v>#DIV/0!</v>
      </c>
      <c r="AT21" s="32">
        <f t="shared" si="4"/>
        <v>0</v>
      </c>
      <c r="AU21" s="49">
        <v>0</v>
      </c>
      <c r="AV21" s="37">
        <v>0</v>
      </c>
      <c r="AW21" s="32">
        <v>0</v>
      </c>
      <c r="AX21" s="49" t="e">
        <f>AW21/AV21*100</f>
        <v>#DIV/0!</v>
      </c>
      <c r="AY21" s="32">
        <f t="shared" si="59"/>
        <v>0</v>
      </c>
      <c r="AZ21" s="49">
        <v>0</v>
      </c>
      <c r="BA21" s="17">
        <v>0</v>
      </c>
      <c r="BB21" s="9">
        <v>0</v>
      </c>
      <c r="BC21" s="9">
        <v>0</v>
      </c>
      <c r="BD21" s="9">
        <v>0</v>
      </c>
      <c r="BE21" s="9">
        <v>0</v>
      </c>
      <c r="BF21" s="17">
        <v>0</v>
      </c>
      <c r="BG21" s="9">
        <v>0</v>
      </c>
      <c r="BH21" s="9">
        <v>0</v>
      </c>
      <c r="BI21" s="9">
        <v>0</v>
      </c>
      <c r="BJ21" s="9">
        <v>0</v>
      </c>
      <c r="BK21" s="17">
        <v>100</v>
      </c>
      <c r="BL21" s="9">
        <v>100</v>
      </c>
      <c r="BM21" s="9">
        <f>BL21/BK21*100</f>
        <v>100</v>
      </c>
      <c r="BN21" s="9">
        <f>BK21*0.1</f>
        <v>10</v>
      </c>
      <c r="BO21" s="9">
        <v>0</v>
      </c>
      <c r="BP21" s="17">
        <v>0</v>
      </c>
      <c r="BQ21" s="9">
        <v>0</v>
      </c>
      <c r="BR21" s="9">
        <v>0</v>
      </c>
      <c r="BS21" s="9">
        <v>0</v>
      </c>
      <c r="BT21" s="9">
        <v>0</v>
      </c>
      <c r="BU21" s="17">
        <v>0</v>
      </c>
      <c r="BV21" s="9">
        <v>0</v>
      </c>
      <c r="BW21" s="9">
        <v>0</v>
      </c>
      <c r="BX21" s="9">
        <v>0</v>
      </c>
      <c r="BY21" s="9">
        <v>0</v>
      </c>
      <c r="BZ21" s="18">
        <v>0</v>
      </c>
      <c r="CA21" s="16">
        <v>0</v>
      </c>
      <c r="CB21" s="9">
        <v>0</v>
      </c>
      <c r="CC21" s="16">
        <f>BZ21*0.1</f>
        <v>0</v>
      </c>
      <c r="CD21" s="16">
        <f>CA21*0.1</f>
        <v>0</v>
      </c>
      <c r="CE21" s="71">
        <v>0</v>
      </c>
      <c r="CF21" s="16">
        <v>0</v>
      </c>
      <c r="CG21" s="9">
        <v>0</v>
      </c>
      <c r="CH21" s="16">
        <f>CE21*0.1</f>
        <v>0</v>
      </c>
      <c r="CI21" s="16">
        <v>0</v>
      </c>
      <c r="CJ21" s="18">
        <v>0</v>
      </c>
      <c r="CK21" s="16">
        <v>0</v>
      </c>
      <c r="CL21" s="9">
        <v>0</v>
      </c>
      <c r="CM21" s="16">
        <f>CJ21*0.1</f>
        <v>0</v>
      </c>
      <c r="CN21" s="16">
        <f>CK21*0.1</f>
        <v>0</v>
      </c>
      <c r="CO21" s="18">
        <v>0</v>
      </c>
      <c r="CP21" s="16">
        <v>0</v>
      </c>
      <c r="CQ21" s="9">
        <v>0</v>
      </c>
      <c r="CR21" s="16">
        <f>CO21*0.1</f>
        <v>0</v>
      </c>
      <c r="CS21" s="16">
        <f>CP21*0.1</f>
        <v>0</v>
      </c>
      <c r="CT21" s="37">
        <v>324</v>
      </c>
      <c r="CU21" s="62">
        <v>324</v>
      </c>
      <c r="CV21" s="9">
        <v>0</v>
      </c>
      <c r="CW21" s="16">
        <f t="shared" si="11"/>
        <v>32.4</v>
      </c>
      <c r="CX21" s="32">
        <v>0</v>
      </c>
      <c r="CY21" s="54">
        <v>8</v>
      </c>
      <c r="CZ21" s="54">
        <v>4</v>
      </c>
      <c r="DA21" s="37">
        <v>0</v>
      </c>
      <c r="DB21" s="62">
        <v>0</v>
      </c>
      <c r="DC21" s="49" t="e">
        <f t="shared" si="56"/>
        <v>#DIV/0!</v>
      </c>
      <c r="DD21" s="32">
        <f t="shared" si="12"/>
        <v>0</v>
      </c>
      <c r="DE21" s="32">
        <v>0</v>
      </c>
      <c r="DF21" s="54"/>
      <c r="DG21" s="54"/>
      <c r="DH21" s="37">
        <v>0</v>
      </c>
      <c r="DI21" s="62">
        <v>0</v>
      </c>
      <c r="DJ21" s="49" t="e">
        <f t="shared" si="60"/>
        <v>#DIV/0!</v>
      </c>
      <c r="DK21" s="32">
        <f>DH21*0.1</f>
        <v>0</v>
      </c>
      <c r="DL21" s="32">
        <v>0</v>
      </c>
      <c r="DM21" s="54"/>
      <c r="DN21" s="54"/>
      <c r="DO21" s="37">
        <f t="shared" si="13"/>
        <v>324</v>
      </c>
      <c r="DP21" s="32">
        <f t="shared" si="14"/>
        <v>324</v>
      </c>
      <c r="DQ21" s="49">
        <f t="shared" si="15"/>
        <v>100</v>
      </c>
      <c r="DR21" s="32">
        <f t="shared" si="16"/>
        <v>32.4</v>
      </c>
      <c r="DS21" s="48">
        <v>0</v>
      </c>
      <c r="DT21" s="48">
        <f t="shared" si="17"/>
        <v>8</v>
      </c>
      <c r="DU21" s="48">
        <f t="shared" si="18"/>
        <v>4</v>
      </c>
      <c r="DV21" s="37">
        <f t="shared" si="19"/>
        <v>0</v>
      </c>
      <c r="DW21" s="62">
        <f t="shared" si="20"/>
        <v>0</v>
      </c>
      <c r="DX21" s="49" t="e">
        <f t="shared" si="21"/>
        <v>#DIV/0!</v>
      </c>
      <c r="DY21" s="32">
        <f t="shared" si="22"/>
        <v>0</v>
      </c>
      <c r="DZ21" s="48">
        <v>0</v>
      </c>
      <c r="EA21" s="37">
        <f t="shared" si="23"/>
        <v>324</v>
      </c>
      <c r="EB21" s="62">
        <f t="shared" si="24"/>
        <v>324</v>
      </c>
      <c r="EC21" s="49">
        <f t="shared" si="25"/>
        <v>100</v>
      </c>
      <c r="ED21" s="32">
        <f t="shared" si="26"/>
        <v>32.4</v>
      </c>
      <c r="EE21" s="48">
        <v>0</v>
      </c>
      <c r="EF21" s="70">
        <f t="shared" si="27"/>
        <v>0</v>
      </c>
      <c r="EG21" s="62">
        <f t="shared" si="28"/>
        <v>0</v>
      </c>
      <c r="EH21" s="49" t="e">
        <f t="shared" si="29"/>
        <v>#DIV/0!</v>
      </c>
      <c r="EI21" s="32">
        <f t="shared" si="30"/>
        <v>0</v>
      </c>
      <c r="EJ21" s="32">
        <f t="shared" si="31"/>
        <v>0</v>
      </c>
    </row>
    <row r="22" spans="1:140" ht="12.75">
      <c r="A22" s="3"/>
      <c r="B22" s="1" t="s">
        <v>74</v>
      </c>
      <c r="C22" s="20">
        <v>100</v>
      </c>
      <c r="D22" s="15">
        <v>100</v>
      </c>
      <c r="E22" s="15">
        <f>D22/C22*100</f>
        <v>100</v>
      </c>
      <c r="F22" s="15">
        <v>10</v>
      </c>
      <c r="G22" s="15">
        <v>0</v>
      </c>
      <c r="H22" s="20">
        <v>100</v>
      </c>
      <c r="I22" s="15">
        <v>100</v>
      </c>
      <c r="J22" s="15">
        <f>I22/H22*100</f>
        <v>100</v>
      </c>
      <c r="K22" s="15">
        <v>10</v>
      </c>
      <c r="L22" s="15">
        <v>0</v>
      </c>
      <c r="M22" s="20">
        <v>100</v>
      </c>
      <c r="N22" s="15">
        <v>100</v>
      </c>
      <c r="O22" s="15">
        <v>100</v>
      </c>
      <c r="P22" s="15">
        <v>10</v>
      </c>
      <c r="Q22" s="15">
        <v>0</v>
      </c>
      <c r="R22" s="20">
        <v>100</v>
      </c>
      <c r="S22" s="15">
        <v>100</v>
      </c>
      <c r="T22" s="15">
        <v>100</v>
      </c>
      <c r="U22" s="15">
        <f t="shared" si="54"/>
        <v>10</v>
      </c>
      <c r="V22" s="15">
        <v>0</v>
      </c>
      <c r="W22" s="20">
        <v>100</v>
      </c>
      <c r="X22" s="21">
        <v>100</v>
      </c>
      <c r="Y22" s="21">
        <v>100</v>
      </c>
      <c r="Z22" s="21">
        <v>10</v>
      </c>
      <c r="AA22" s="21">
        <v>0</v>
      </c>
      <c r="AB22" s="22">
        <f>SUM(AB9:AB21)</f>
        <v>2</v>
      </c>
      <c r="AC22" s="2">
        <f>SUM(AC9:AC21)</f>
        <v>2</v>
      </c>
      <c r="AD22" s="21">
        <f>AC22/AB22*100</f>
        <v>100</v>
      </c>
      <c r="AE22" s="23">
        <f>AB22*0.1</f>
        <v>0.2</v>
      </c>
      <c r="AF22" s="21">
        <v>0</v>
      </c>
      <c r="AG22" s="22">
        <f>SUM(AG9:AG21)</f>
        <v>11</v>
      </c>
      <c r="AH22" s="2">
        <f>SUM(AH9:AH21)</f>
        <v>11</v>
      </c>
      <c r="AI22" s="21">
        <f>AH22/AG22*100</f>
        <v>100</v>
      </c>
      <c r="AJ22" s="23">
        <f>AG22*0.1</f>
        <v>1.1</v>
      </c>
      <c r="AK22" s="21">
        <v>0</v>
      </c>
      <c r="AL22" s="22">
        <f>SUM(AL9:AL21)</f>
        <v>81</v>
      </c>
      <c r="AM22" s="2">
        <f>SUM(AM9:AM21)</f>
        <v>81</v>
      </c>
      <c r="AN22" s="21">
        <f>AM22/AL22*100</f>
        <v>100</v>
      </c>
      <c r="AO22" s="23">
        <f t="shared" si="2"/>
        <v>8.1</v>
      </c>
      <c r="AP22" s="21">
        <v>0</v>
      </c>
      <c r="AQ22" s="22">
        <f>SUM(AQ9:AQ21)</f>
        <v>167</v>
      </c>
      <c r="AR22" s="2">
        <f>SUM(AR9:AR21)</f>
        <v>168</v>
      </c>
      <c r="AS22" s="21">
        <f t="shared" si="3"/>
        <v>100.59880239520957</v>
      </c>
      <c r="AT22" s="23">
        <f t="shared" si="4"/>
        <v>16.7</v>
      </c>
      <c r="AU22" s="21">
        <v>0</v>
      </c>
      <c r="AV22" s="22">
        <f>SUM(AV9:AV21)</f>
        <v>67</v>
      </c>
      <c r="AW22" s="2">
        <f>SUM(AW9:AW21)</f>
        <v>67</v>
      </c>
      <c r="AX22" s="21">
        <f>AW22/AV22*100</f>
        <v>100</v>
      </c>
      <c r="AY22" s="23">
        <f t="shared" si="59"/>
        <v>6.7</v>
      </c>
      <c r="AZ22" s="21">
        <v>0</v>
      </c>
      <c r="BA22" s="20">
        <v>100</v>
      </c>
      <c r="BB22" s="21">
        <v>100</v>
      </c>
      <c r="BC22" s="21">
        <f>BB22/BA22*100</f>
        <v>100</v>
      </c>
      <c r="BD22" s="21">
        <f>BA22*0.1</f>
        <v>10</v>
      </c>
      <c r="BE22" s="21">
        <v>0</v>
      </c>
      <c r="BF22" s="20">
        <v>100</v>
      </c>
      <c r="BG22" s="21">
        <v>100</v>
      </c>
      <c r="BH22" s="21">
        <f>BG22/BF22*100</f>
        <v>100</v>
      </c>
      <c r="BI22" s="21">
        <f>BF22*0.1</f>
        <v>10</v>
      </c>
      <c r="BJ22" s="21">
        <v>0</v>
      </c>
      <c r="BK22" s="20">
        <v>100</v>
      </c>
      <c r="BL22" s="21">
        <v>100</v>
      </c>
      <c r="BM22" s="21">
        <f>BL22/BK22*100</f>
        <v>100</v>
      </c>
      <c r="BN22" s="21">
        <f>BK22*0.1</f>
        <v>10</v>
      </c>
      <c r="BO22" s="21">
        <v>0</v>
      </c>
      <c r="BP22" s="20">
        <v>100</v>
      </c>
      <c r="BQ22" s="21">
        <v>100</v>
      </c>
      <c r="BR22" s="21">
        <v>99.7</v>
      </c>
      <c r="BS22" s="21">
        <f>BP22*0.1</f>
        <v>10</v>
      </c>
      <c r="BT22" s="21">
        <v>0</v>
      </c>
      <c r="BU22" s="20">
        <v>100</v>
      </c>
      <c r="BV22" s="21">
        <v>100</v>
      </c>
      <c r="BW22" s="21">
        <v>99.5</v>
      </c>
      <c r="BX22" s="21">
        <f>BU22*0.1</f>
        <v>10</v>
      </c>
      <c r="BY22" s="21">
        <v>0</v>
      </c>
      <c r="BZ22" s="22">
        <f>SUM(BZ9:BZ21)</f>
        <v>19</v>
      </c>
      <c r="CA22" s="2">
        <f>SUM(CA9:CA21)</f>
        <v>19</v>
      </c>
      <c r="CB22" s="21">
        <f>CA22/BZ22*100</f>
        <v>100</v>
      </c>
      <c r="CC22" s="23">
        <f t="shared" si="7"/>
        <v>1.9000000000000001</v>
      </c>
      <c r="CD22" s="23">
        <v>0</v>
      </c>
      <c r="CE22" s="22">
        <f aca="true" t="shared" si="61" ref="CE22:CK22">SUM(CE9:CE21)</f>
        <v>2489</v>
      </c>
      <c r="CF22" s="2">
        <f t="shared" si="61"/>
        <v>2325</v>
      </c>
      <c r="CG22" s="2" t="e">
        <f t="shared" si="61"/>
        <v>#DIV/0!</v>
      </c>
      <c r="CH22" s="2">
        <f t="shared" si="61"/>
        <v>248.90000000000003</v>
      </c>
      <c r="CI22" s="2">
        <v>0</v>
      </c>
      <c r="CJ22" s="22">
        <f t="shared" si="61"/>
        <v>141</v>
      </c>
      <c r="CK22" s="23">
        <f t="shared" si="61"/>
        <v>141</v>
      </c>
      <c r="CL22" s="21">
        <f t="shared" si="45"/>
        <v>100</v>
      </c>
      <c r="CM22" s="23">
        <f>CJ22*0.1</f>
        <v>14.100000000000001</v>
      </c>
      <c r="CN22" s="23">
        <v>0</v>
      </c>
      <c r="CO22" s="22">
        <f>SUM(CO9:CO21)</f>
        <v>16701</v>
      </c>
      <c r="CP22" s="2">
        <f>SUM(CP9:CP21)</f>
        <v>15621</v>
      </c>
      <c r="CQ22" s="21">
        <f t="shared" si="46"/>
        <v>93.53332135800252</v>
      </c>
      <c r="CR22" s="23">
        <f t="shared" si="34"/>
        <v>1670.1000000000001</v>
      </c>
      <c r="CS22" s="23">
        <v>0</v>
      </c>
      <c r="CT22" s="22">
        <f>SUM(CT9:CT21)</f>
        <v>954</v>
      </c>
      <c r="CU22" s="2">
        <f>SUM(CU9:CU21)</f>
        <v>954</v>
      </c>
      <c r="CV22" s="21">
        <f>CU22/CT22*100</f>
        <v>100</v>
      </c>
      <c r="CW22" s="23">
        <f>SUM(CW9:CW21)</f>
        <v>95.4</v>
      </c>
      <c r="CX22" s="36">
        <v>0</v>
      </c>
      <c r="CY22" s="36">
        <f>SUM(CY9:CY21)</f>
        <v>18</v>
      </c>
      <c r="CZ22" s="36">
        <f>SUM(CZ9:CZ21)</f>
        <v>9</v>
      </c>
      <c r="DA22" s="22">
        <f>SUM(DA9:DA21)</f>
        <v>1281</v>
      </c>
      <c r="DB22" s="2">
        <f>SUM(DB9:DB21)</f>
        <v>1281</v>
      </c>
      <c r="DC22" s="21">
        <f>DB22/DA22*100</f>
        <v>100</v>
      </c>
      <c r="DD22" s="23">
        <f>SUM(DD9:DD21)</f>
        <v>128.10000000000002</v>
      </c>
      <c r="DE22" s="23">
        <v>0</v>
      </c>
      <c r="DF22" s="36">
        <f>SUM(DF9:DF21)</f>
        <v>32</v>
      </c>
      <c r="DG22" s="36">
        <f>SUM(DG9:DG21)</f>
        <v>9</v>
      </c>
      <c r="DH22" s="22">
        <f>SUM(DH9:DH21)</f>
        <v>195</v>
      </c>
      <c r="DI22" s="2">
        <f>SUM(DI9:DI21)</f>
        <v>195</v>
      </c>
      <c r="DJ22" s="21">
        <f t="shared" si="60"/>
        <v>100</v>
      </c>
      <c r="DK22" s="23">
        <f>SUM(DK9:DK21)</f>
        <v>19.500000000000004</v>
      </c>
      <c r="DL22" s="23">
        <v>0</v>
      </c>
      <c r="DM22" s="36">
        <f>SUM(DM9:DM21)</f>
        <v>2</v>
      </c>
      <c r="DN22" s="36">
        <f>SUM(DN9:DN21)</f>
        <v>0</v>
      </c>
      <c r="DO22" s="22">
        <f>SUM(DO9:DO21)</f>
        <v>2430</v>
      </c>
      <c r="DP22" s="2">
        <f>SUM(DP9:DP21)</f>
        <v>2430</v>
      </c>
      <c r="DQ22" s="21">
        <f t="shared" si="15"/>
        <v>100</v>
      </c>
      <c r="DR22" s="23">
        <f t="shared" si="16"/>
        <v>243</v>
      </c>
      <c r="DS22" s="36">
        <v>0</v>
      </c>
      <c r="DT22" s="36">
        <f>SUM(DT9:DT21)</f>
        <v>52</v>
      </c>
      <c r="DU22" s="36">
        <f>SUM(DU9:DU21)</f>
        <v>18</v>
      </c>
      <c r="DV22" s="22">
        <f>SUM(DV9:DV21)</f>
        <v>160</v>
      </c>
      <c r="DW22" s="2">
        <f>SUM(DW9:DW21)</f>
        <v>160</v>
      </c>
      <c r="DX22" s="21">
        <f t="shared" si="21"/>
        <v>100</v>
      </c>
      <c r="DY22" s="23">
        <f>SUM(DY9:DY21)</f>
        <v>16</v>
      </c>
      <c r="DZ22" s="23">
        <v>-6</v>
      </c>
      <c r="EA22" s="22">
        <f>SUM(EA9:EA21)</f>
        <v>2590</v>
      </c>
      <c r="EB22" s="2">
        <f>SUM(EB9:EB21)</f>
        <v>2590</v>
      </c>
      <c r="EC22" s="21">
        <f t="shared" si="25"/>
        <v>100</v>
      </c>
      <c r="ED22" s="23">
        <f>SUM(ED9:ED21)</f>
        <v>259</v>
      </c>
      <c r="EE22" s="36">
        <v>0</v>
      </c>
      <c r="EF22" s="22">
        <f>SUM(EF9:EF21)</f>
        <v>19190</v>
      </c>
      <c r="EG22" s="2">
        <f>SUM(EG9:EG21)</f>
        <v>17946</v>
      </c>
      <c r="EH22" s="21">
        <f t="shared" si="29"/>
        <v>93.51745700885878</v>
      </c>
      <c r="EI22" s="23">
        <f>SUM(EI9:EI21)</f>
        <v>1918.9999999999998</v>
      </c>
      <c r="EJ22" s="23">
        <v>-1802</v>
      </c>
    </row>
    <row r="23" ht="12.75">
      <c r="DN23" s="52"/>
    </row>
    <row r="24" ht="12.75">
      <c r="B24" s="56"/>
    </row>
    <row r="25" spans="2:118" ht="12.75">
      <c r="B25" s="60"/>
      <c r="CA25" s="57"/>
      <c r="CB25" s="56"/>
      <c r="CC25" s="56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P25" s="57"/>
      <c r="CQ25" s="56"/>
      <c r="CR25" s="56"/>
      <c r="CS25" s="57"/>
      <c r="CU25" s="59"/>
      <c r="CV25" s="56"/>
      <c r="CW25" s="56"/>
      <c r="CX25" s="56"/>
      <c r="CY25" s="57"/>
      <c r="DB25" s="59"/>
      <c r="DC25" s="56"/>
      <c r="DD25" s="56"/>
      <c r="DE25" s="56"/>
      <c r="DF25" s="57"/>
      <c r="DI25" s="59"/>
      <c r="DJ25" s="56"/>
      <c r="DK25" s="56"/>
      <c r="DL25" s="56"/>
      <c r="DM25" s="57"/>
      <c r="DN25" s="56"/>
    </row>
    <row r="26" spans="2:118" ht="12.75">
      <c r="B26" s="60"/>
      <c r="CA26" s="57"/>
      <c r="CB26" s="56"/>
      <c r="CC26" s="56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P26" s="57"/>
      <c r="CQ26" s="56"/>
      <c r="CR26" s="56"/>
      <c r="CS26" s="57"/>
      <c r="CU26" s="59"/>
      <c r="CV26" s="56"/>
      <c r="CW26" s="56"/>
      <c r="CX26" s="56"/>
      <c r="CY26" s="57"/>
      <c r="CZ26" s="56"/>
      <c r="DB26" s="59"/>
      <c r="DC26" s="56"/>
      <c r="DD26" s="56"/>
      <c r="DE26" s="56"/>
      <c r="DF26" s="57"/>
      <c r="DI26" s="59"/>
      <c r="DJ26" s="56"/>
      <c r="DK26" s="56"/>
      <c r="DL26" s="56"/>
      <c r="DM26" s="57"/>
      <c r="DN26" s="56"/>
    </row>
    <row r="27" spans="2:118" ht="12.75">
      <c r="B27" s="60"/>
      <c r="CA27" s="57"/>
      <c r="CB27" s="56"/>
      <c r="CC27" s="56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P27" s="57"/>
      <c r="CQ27" s="56"/>
      <c r="CR27" s="56"/>
      <c r="CS27" s="57"/>
      <c r="CU27" s="59"/>
      <c r="CV27" s="56"/>
      <c r="CW27" s="56"/>
      <c r="CX27" s="56"/>
      <c r="CY27" s="57"/>
      <c r="CZ27" s="56"/>
      <c r="DB27" s="59"/>
      <c r="DC27" s="56"/>
      <c r="DD27" s="56"/>
      <c r="DE27" s="56"/>
      <c r="DF27" s="57"/>
      <c r="DI27" s="59"/>
      <c r="DJ27" s="56"/>
      <c r="DK27" s="56"/>
      <c r="DL27" s="56"/>
      <c r="DM27" s="57"/>
      <c r="DN27" s="56"/>
    </row>
    <row r="28" spans="2:118" ht="12.75">
      <c r="B28" s="60"/>
      <c r="CA28" s="57"/>
      <c r="CB28" s="56"/>
      <c r="CC28" s="56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P28" s="58"/>
      <c r="CQ28" s="56"/>
      <c r="CR28" s="56"/>
      <c r="CS28" s="57"/>
      <c r="CU28" s="59"/>
      <c r="CV28" s="56"/>
      <c r="CW28" s="56"/>
      <c r="CX28" s="56"/>
      <c r="CY28" s="57"/>
      <c r="CZ28" s="56"/>
      <c r="DB28" s="59"/>
      <c r="DC28" s="56"/>
      <c r="DD28" s="56"/>
      <c r="DE28" s="56"/>
      <c r="DF28" s="57"/>
      <c r="DI28" s="59"/>
      <c r="DJ28" s="56"/>
      <c r="DK28" s="56"/>
      <c r="DL28" s="56"/>
      <c r="DM28" s="57"/>
      <c r="DN28" s="56"/>
    </row>
    <row r="29" spans="2:118" ht="12.75">
      <c r="B29" s="60"/>
      <c r="CA29" s="57"/>
      <c r="CB29" s="56"/>
      <c r="CC29" s="56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P29" s="58"/>
      <c r="CQ29" s="56"/>
      <c r="CR29" s="56"/>
      <c r="CS29" s="57"/>
      <c r="CU29" s="59"/>
      <c r="CV29" s="56"/>
      <c r="CW29" s="56"/>
      <c r="CX29" s="56"/>
      <c r="CY29" s="57"/>
      <c r="CZ29" s="56"/>
      <c r="DB29" s="59"/>
      <c r="DC29" s="56"/>
      <c r="DD29" s="56"/>
      <c r="DE29" s="56"/>
      <c r="DF29" s="57"/>
      <c r="DI29" s="59"/>
      <c r="DJ29" s="56"/>
      <c r="DK29" s="56"/>
      <c r="DL29" s="56"/>
      <c r="DM29" s="57"/>
      <c r="DN29" s="56"/>
    </row>
    <row r="30" spans="2:118" ht="12.75">
      <c r="B30" s="60"/>
      <c r="CA30" s="57"/>
      <c r="CB30" s="56"/>
      <c r="CC30" s="56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P30" s="58"/>
      <c r="CQ30" s="56"/>
      <c r="CR30" s="56"/>
      <c r="CS30" s="57"/>
      <c r="CU30" s="59"/>
      <c r="CV30" s="56"/>
      <c r="CW30" s="56"/>
      <c r="CX30" s="56"/>
      <c r="CY30" s="57"/>
      <c r="CZ30" s="56"/>
      <c r="DB30" s="59"/>
      <c r="DC30" s="56"/>
      <c r="DD30" s="56"/>
      <c r="DE30" s="56"/>
      <c r="DF30" s="57"/>
      <c r="DI30" s="59"/>
      <c r="DJ30" s="56"/>
      <c r="DK30" s="56"/>
      <c r="DL30" s="56"/>
      <c r="DM30" s="57"/>
      <c r="DN30" s="56"/>
    </row>
    <row r="31" spans="2:118" ht="12.75">
      <c r="B31" s="60"/>
      <c r="CA31" s="57"/>
      <c r="CB31" s="56"/>
      <c r="CC31" s="56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P31" s="58"/>
      <c r="CQ31" s="56"/>
      <c r="CR31" s="56"/>
      <c r="CS31" s="57"/>
      <c r="CU31" s="59"/>
      <c r="CV31" s="56"/>
      <c r="CW31" s="56"/>
      <c r="CX31" s="56"/>
      <c r="CY31" s="57"/>
      <c r="CZ31" s="56"/>
      <c r="DB31" s="59"/>
      <c r="DC31" s="56"/>
      <c r="DD31" s="56"/>
      <c r="DE31" s="56"/>
      <c r="DF31" s="57"/>
      <c r="DI31" s="59"/>
      <c r="DJ31" s="56"/>
      <c r="DK31" s="56"/>
      <c r="DL31" s="56"/>
      <c r="DM31" s="57"/>
      <c r="DN31" s="56"/>
    </row>
    <row r="32" spans="2:118" ht="12.75">
      <c r="B32" s="60"/>
      <c r="CA32" s="57"/>
      <c r="CB32" s="56"/>
      <c r="CC32" s="56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P32" s="58"/>
      <c r="CQ32" s="56"/>
      <c r="CR32" s="56"/>
      <c r="CS32" s="57"/>
      <c r="CU32" s="59"/>
      <c r="CV32" s="56"/>
      <c r="CW32" s="56"/>
      <c r="CX32" s="56"/>
      <c r="CY32" s="57"/>
      <c r="CZ32" s="56"/>
      <c r="DB32" s="59"/>
      <c r="DC32" s="56"/>
      <c r="DD32" s="56"/>
      <c r="DE32" s="56"/>
      <c r="DF32" s="57"/>
      <c r="DI32" s="59"/>
      <c r="DJ32" s="56"/>
      <c r="DK32" s="56"/>
      <c r="DL32" s="56"/>
      <c r="DM32" s="57"/>
      <c r="DN32" s="56"/>
    </row>
    <row r="33" spans="2:118" ht="12.75">
      <c r="B33" s="60"/>
      <c r="CA33" s="57"/>
      <c r="CB33" s="56"/>
      <c r="CC33" s="56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P33" s="58"/>
      <c r="CQ33" s="56"/>
      <c r="CR33" s="56"/>
      <c r="CS33" s="57"/>
      <c r="CU33" s="59"/>
      <c r="CV33" s="56"/>
      <c r="CW33" s="56"/>
      <c r="CX33" s="56"/>
      <c r="CY33" s="57"/>
      <c r="CZ33" s="56"/>
      <c r="DB33" s="59"/>
      <c r="DC33" s="56"/>
      <c r="DD33" s="56"/>
      <c r="DE33" s="56"/>
      <c r="DF33" s="57"/>
      <c r="DI33" s="59"/>
      <c r="DJ33" s="56"/>
      <c r="DK33" s="56"/>
      <c r="DL33" s="56"/>
      <c r="DM33" s="57"/>
      <c r="DN33" s="56"/>
    </row>
    <row r="34" spans="2:118" ht="12.75">
      <c r="B34" s="60"/>
      <c r="CA34" s="57"/>
      <c r="CB34" s="56"/>
      <c r="CC34" s="56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P34" s="58"/>
      <c r="CQ34" s="56"/>
      <c r="CR34" s="56"/>
      <c r="CS34" s="57"/>
      <c r="CU34" s="59"/>
      <c r="CV34" s="56"/>
      <c r="CW34" s="56"/>
      <c r="CX34" s="56"/>
      <c r="CY34" s="57"/>
      <c r="CZ34" s="56"/>
      <c r="DB34" s="59"/>
      <c r="DC34" s="56"/>
      <c r="DD34" s="56"/>
      <c r="DE34" s="56"/>
      <c r="DF34" s="57"/>
      <c r="DI34" s="59"/>
      <c r="DJ34" s="56"/>
      <c r="DK34" s="56"/>
      <c r="DL34" s="56"/>
      <c r="DM34" s="57"/>
      <c r="DN34" s="56"/>
    </row>
    <row r="35" spans="2:118" ht="12.75">
      <c r="B35" s="60"/>
      <c r="CA35" s="57"/>
      <c r="CB35" s="56"/>
      <c r="CC35" s="56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P35" s="58"/>
      <c r="CQ35" s="56"/>
      <c r="CR35" s="56"/>
      <c r="CS35" s="57"/>
      <c r="CU35" s="59"/>
      <c r="CV35" s="56"/>
      <c r="CW35" s="56"/>
      <c r="CX35" s="56"/>
      <c r="CY35" s="57"/>
      <c r="CZ35" s="56"/>
      <c r="DB35" s="59"/>
      <c r="DC35" s="56"/>
      <c r="DD35" s="56"/>
      <c r="DE35" s="56"/>
      <c r="DF35" s="57"/>
      <c r="DI35" s="59"/>
      <c r="DJ35" s="56"/>
      <c r="DK35" s="56"/>
      <c r="DL35" s="56"/>
      <c r="DM35" s="57"/>
      <c r="DN35" s="56"/>
    </row>
    <row r="36" spans="2:118" ht="12.75">
      <c r="B36" s="60"/>
      <c r="CA36" s="57"/>
      <c r="CB36" s="56"/>
      <c r="CC36" s="56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P36" s="58"/>
      <c r="CQ36" s="56"/>
      <c r="CR36" s="56"/>
      <c r="CS36" s="57"/>
      <c r="CU36" s="59"/>
      <c r="CV36" s="56"/>
      <c r="CW36" s="56"/>
      <c r="CX36" s="56"/>
      <c r="CY36" s="57"/>
      <c r="CZ36" s="56"/>
      <c r="DB36" s="59"/>
      <c r="DC36" s="56"/>
      <c r="DD36" s="56"/>
      <c r="DE36" s="56"/>
      <c r="DF36" s="57"/>
      <c r="DI36" s="59"/>
      <c r="DJ36" s="56"/>
      <c r="DK36" s="56"/>
      <c r="DL36" s="56"/>
      <c r="DM36" s="57"/>
      <c r="DN36" s="56"/>
    </row>
    <row r="37" spans="2:118" ht="12.75">
      <c r="B37" s="60"/>
      <c r="CA37" s="57"/>
      <c r="CB37" s="56"/>
      <c r="CC37" s="56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P37" s="58"/>
      <c r="CQ37" s="56"/>
      <c r="CR37" s="56"/>
      <c r="CS37" s="57"/>
      <c r="CU37" s="59"/>
      <c r="CV37" s="56"/>
      <c r="CW37" s="56"/>
      <c r="CX37" s="56"/>
      <c r="CY37" s="57"/>
      <c r="CZ37" s="56"/>
      <c r="DB37" s="59"/>
      <c r="DC37" s="56"/>
      <c r="DD37" s="56"/>
      <c r="DE37" s="56"/>
      <c r="DF37" s="57"/>
      <c r="DI37" s="59"/>
      <c r="DJ37" s="56"/>
      <c r="DK37" s="56"/>
      <c r="DL37" s="56"/>
      <c r="DM37" s="57"/>
      <c r="DN37" s="56"/>
    </row>
    <row r="38" spans="2:118" ht="12.75">
      <c r="B38" s="60"/>
      <c r="CA38" s="57"/>
      <c r="CB38" s="56"/>
      <c r="CC38" s="56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P38" s="58"/>
      <c r="CQ38" s="56"/>
      <c r="CR38" s="56"/>
      <c r="CS38" s="57"/>
      <c r="CU38" s="59"/>
      <c r="CV38" s="56"/>
      <c r="CW38" s="56"/>
      <c r="CX38" s="56"/>
      <c r="CY38" s="57"/>
      <c r="CZ38" s="56"/>
      <c r="DB38" s="59"/>
      <c r="DC38" s="56"/>
      <c r="DD38" s="56"/>
      <c r="DE38" s="56"/>
      <c r="DF38" s="57"/>
      <c r="DI38" s="59"/>
      <c r="DJ38" s="56"/>
      <c r="DK38" s="56"/>
      <c r="DL38" s="56"/>
      <c r="DM38" s="57"/>
      <c r="DN38" s="56"/>
    </row>
    <row r="39" spans="2:118" ht="12.75">
      <c r="B39" s="60"/>
      <c r="CA39" s="57"/>
      <c r="CB39" s="56"/>
      <c r="CC39" s="56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P39" s="58"/>
      <c r="CQ39" s="56"/>
      <c r="CR39" s="56"/>
      <c r="CS39" s="57"/>
      <c r="CU39" s="59"/>
      <c r="CV39" s="56"/>
      <c r="CW39" s="56"/>
      <c r="CX39" s="56"/>
      <c r="CY39" s="57"/>
      <c r="CZ39" s="56"/>
      <c r="DB39" s="59"/>
      <c r="DC39" s="56"/>
      <c r="DD39" s="56"/>
      <c r="DE39" s="56"/>
      <c r="DF39" s="57"/>
      <c r="DI39" s="59"/>
      <c r="DJ39" s="56"/>
      <c r="DK39" s="56"/>
      <c r="DL39" s="56"/>
      <c r="DM39" s="57"/>
      <c r="DN39" s="56"/>
    </row>
    <row r="40" spans="2:118" ht="12.75">
      <c r="B40" s="60"/>
      <c r="CU40" s="59"/>
      <c r="CV40" s="56"/>
      <c r="CW40" s="56"/>
      <c r="CX40" s="56"/>
      <c r="CY40" s="57"/>
      <c r="CZ40" s="56"/>
      <c r="DB40" s="59"/>
      <c r="DC40" s="56"/>
      <c r="DD40" s="56"/>
      <c r="DE40" s="56"/>
      <c r="DF40" s="57"/>
      <c r="DI40" s="59"/>
      <c r="DJ40" s="56"/>
      <c r="DK40" s="56"/>
      <c r="DL40" s="56"/>
      <c r="DM40" s="57"/>
      <c r="DN40" s="56"/>
    </row>
    <row r="41" spans="2:118" ht="12.75">
      <c r="B41" s="60"/>
      <c r="CU41" s="56"/>
      <c r="CV41" s="56"/>
      <c r="CW41" s="56"/>
      <c r="CX41" s="56"/>
      <c r="CY41" s="57"/>
      <c r="CZ41" s="56"/>
      <c r="DB41" s="59"/>
      <c r="DC41" s="56"/>
      <c r="DD41" s="56"/>
      <c r="DE41" s="56"/>
      <c r="DF41" s="57"/>
      <c r="DI41" s="59"/>
      <c r="DJ41" s="56"/>
      <c r="DK41" s="56"/>
      <c r="DL41" s="56"/>
      <c r="DM41" s="57"/>
      <c r="DN41" s="56"/>
    </row>
  </sheetData>
  <sheetProtection/>
  <mergeCells count="38">
    <mergeCell ref="BA7:BE7"/>
    <mergeCell ref="CT6:CZ7"/>
    <mergeCell ref="EF4:EJ7"/>
    <mergeCell ref="BZ7:CD7"/>
    <mergeCell ref="CO7:CS7"/>
    <mergeCell ref="BZ4:DN4"/>
    <mergeCell ref="BZ6:CS6"/>
    <mergeCell ref="DO4:DU7"/>
    <mergeCell ref="AB6:AK6"/>
    <mergeCell ref="B4:B8"/>
    <mergeCell ref="AQ6:AU7"/>
    <mergeCell ref="BP6:BT7"/>
    <mergeCell ref="BA5:BY5"/>
    <mergeCell ref="EA4:EE7"/>
    <mergeCell ref="DV4:DZ7"/>
    <mergeCell ref="BZ5:DN5"/>
    <mergeCell ref="DH6:DN7"/>
    <mergeCell ref="DA6:DG7"/>
    <mergeCell ref="M6:Q7"/>
    <mergeCell ref="AV6:AZ7"/>
    <mergeCell ref="BF7:BJ7"/>
    <mergeCell ref="BK6:BO7"/>
    <mergeCell ref="AL6:AP7"/>
    <mergeCell ref="A4:A8"/>
    <mergeCell ref="W6:AA7"/>
    <mergeCell ref="AB7:AF7"/>
    <mergeCell ref="AG7:AK7"/>
    <mergeCell ref="AB5:AZ5"/>
    <mergeCell ref="H7:L7"/>
    <mergeCell ref="R6:V7"/>
    <mergeCell ref="C4:BY4"/>
    <mergeCell ref="C5:AA5"/>
    <mergeCell ref="CE7:CI7"/>
    <mergeCell ref="CJ7:CN7"/>
    <mergeCell ref="C6:L6"/>
    <mergeCell ref="C7:G7"/>
    <mergeCell ref="BU6:BY7"/>
    <mergeCell ref="BA6:BJ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5" r:id="rId1"/>
  <colBreaks count="5" manualBreakCount="5">
    <brk id="25" max="24" man="1"/>
    <brk id="47" max="24" man="1"/>
    <brk id="69" max="24" man="1"/>
    <brk id="97" max="24" man="1"/>
    <brk id="116" max="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V10"/>
  <sheetViews>
    <sheetView zoomScalePageLayoutView="0" workbookViewId="0" topLeftCell="A1">
      <selection activeCell="R10" sqref="R10"/>
    </sheetView>
  </sheetViews>
  <sheetFormatPr defaultColWidth="9.00390625" defaultRowHeight="12.75"/>
  <cols>
    <col min="1" max="1" width="2.875" style="0" customWidth="1"/>
    <col min="2" max="2" width="30.375" style="0" customWidth="1"/>
    <col min="4" max="4" width="5.875" style="0" customWidth="1"/>
    <col min="5" max="5" width="6.00390625" style="0" customWidth="1"/>
    <col min="6" max="6" width="8.00390625" style="0" customWidth="1"/>
    <col min="7" max="7" width="7.625" style="0" customWidth="1"/>
    <col min="9" max="9" width="5.75390625" style="0" customWidth="1"/>
    <col min="10" max="10" width="6.25390625" style="0" customWidth="1"/>
    <col min="11" max="11" width="8.125" style="0" customWidth="1"/>
    <col min="12" max="12" width="8.00390625" style="0" customWidth="1"/>
    <col min="13" max="13" width="8.625" style="0" customWidth="1"/>
    <col min="14" max="14" width="5.75390625" style="0" customWidth="1"/>
    <col min="15" max="15" width="6.25390625" style="0" customWidth="1"/>
    <col min="16" max="17" width="8.00390625" style="0" customWidth="1"/>
    <col min="19" max="19" width="6.625" style="0" customWidth="1"/>
    <col min="20" max="20" width="6.375" style="0" customWidth="1"/>
    <col min="21" max="21" width="8.00390625" style="0" customWidth="1"/>
    <col min="22" max="22" width="8.375" style="0" customWidth="1"/>
  </cols>
  <sheetData>
    <row r="2" spans="2:4" ht="12.75">
      <c r="B2" s="8" t="s">
        <v>83</v>
      </c>
      <c r="D2" s="8"/>
    </row>
    <row r="3" ht="12.75">
      <c r="B3" s="8"/>
    </row>
    <row r="4" spans="1:22" ht="12.75">
      <c r="A4" s="87"/>
      <c r="B4" s="87" t="s">
        <v>29</v>
      </c>
      <c r="C4" s="87" t="s">
        <v>79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</row>
    <row r="5" spans="1:22" ht="29.25" customHeight="1">
      <c r="A5" s="87"/>
      <c r="B5" s="87"/>
      <c r="C5" s="87" t="s">
        <v>30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109" t="s">
        <v>23</v>
      </c>
      <c r="S5" s="109"/>
      <c r="T5" s="109"/>
      <c r="U5" s="109"/>
      <c r="V5" s="109"/>
    </row>
    <row r="6" spans="1:22" ht="69" customHeight="1">
      <c r="A6" s="87"/>
      <c r="B6" s="87"/>
      <c r="C6" s="86" t="s">
        <v>53</v>
      </c>
      <c r="D6" s="85"/>
      <c r="E6" s="85"/>
      <c r="F6" s="85"/>
      <c r="G6" s="88"/>
      <c r="H6" s="109" t="s">
        <v>69</v>
      </c>
      <c r="I6" s="109"/>
      <c r="J6" s="109"/>
      <c r="K6" s="109"/>
      <c r="L6" s="109"/>
      <c r="M6" s="110" t="s">
        <v>65</v>
      </c>
      <c r="N6" s="111"/>
      <c r="O6" s="111"/>
      <c r="P6" s="111"/>
      <c r="Q6" s="112"/>
      <c r="R6" s="87" t="s">
        <v>64</v>
      </c>
      <c r="S6" s="87"/>
      <c r="T6" s="87"/>
      <c r="U6" s="87"/>
      <c r="V6" s="87"/>
    </row>
    <row r="7" spans="1:22" ht="87" customHeight="1">
      <c r="A7" s="87"/>
      <c r="B7" s="87"/>
      <c r="C7" s="74" t="s">
        <v>17</v>
      </c>
      <c r="D7" s="74" t="s">
        <v>18</v>
      </c>
      <c r="E7" s="75" t="s">
        <v>16</v>
      </c>
      <c r="F7" s="74" t="s">
        <v>19</v>
      </c>
      <c r="G7" s="74" t="s">
        <v>15</v>
      </c>
      <c r="H7" s="74" t="s">
        <v>17</v>
      </c>
      <c r="I7" s="74" t="s">
        <v>18</v>
      </c>
      <c r="J7" s="75" t="s">
        <v>16</v>
      </c>
      <c r="K7" s="74" t="s">
        <v>19</v>
      </c>
      <c r="L7" s="74" t="s">
        <v>15</v>
      </c>
      <c r="M7" s="74" t="s">
        <v>17</v>
      </c>
      <c r="N7" s="74" t="s">
        <v>18</v>
      </c>
      <c r="O7" s="75" t="s">
        <v>16</v>
      </c>
      <c r="P7" s="74" t="s">
        <v>19</v>
      </c>
      <c r="Q7" s="74" t="s">
        <v>15</v>
      </c>
      <c r="R7" s="74" t="s">
        <v>17</v>
      </c>
      <c r="S7" s="74" t="s">
        <v>18</v>
      </c>
      <c r="T7" s="75" t="s">
        <v>16</v>
      </c>
      <c r="U7" s="74" t="s">
        <v>19</v>
      </c>
      <c r="V7" s="74" t="s">
        <v>15</v>
      </c>
    </row>
    <row r="8" spans="1:22" ht="38.25" customHeight="1">
      <c r="A8" s="46">
        <v>1</v>
      </c>
      <c r="B8" s="44" t="s">
        <v>80</v>
      </c>
      <c r="C8" s="4"/>
      <c r="D8" s="4"/>
      <c r="E8" s="4"/>
      <c r="F8" s="4"/>
      <c r="G8" s="4"/>
      <c r="H8" s="16"/>
      <c r="I8" s="16"/>
      <c r="J8" s="9"/>
      <c r="K8" s="16"/>
      <c r="L8" s="4"/>
      <c r="M8" s="4"/>
      <c r="N8" s="4"/>
      <c r="O8" s="9"/>
      <c r="P8" s="4"/>
      <c r="Q8" s="4"/>
      <c r="R8" s="4"/>
      <c r="S8" s="4"/>
      <c r="T8" s="9"/>
      <c r="U8" s="16"/>
      <c r="V8" s="53"/>
    </row>
    <row r="9" spans="1:22" s="52" customFormat="1" ht="13.5" customHeight="1">
      <c r="A9" s="76"/>
      <c r="B9" s="77" t="s">
        <v>82</v>
      </c>
      <c r="C9" s="48">
        <v>100</v>
      </c>
      <c r="D9" s="48">
        <v>100</v>
      </c>
      <c r="E9" s="48">
        <f>D9/C9*100</f>
        <v>100</v>
      </c>
      <c r="F9" s="48">
        <f>C9*0.1</f>
        <v>10</v>
      </c>
      <c r="G9" s="48">
        <v>0</v>
      </c>
      <c r="H9" s="31">
        <v>3</v>
      </c>
      <c r="I9" s="31">
        <v>3</v>
      </c>
      <c r="J9" s="48">
        <f>I9/H9*100</f>
        <v>100</v>
      </c>
      <c r="K9" s="33">
        <v>0</v>
      </c>
      <c r="L9" s="33">
        <v>0</v>
      </c>
      <c r="M9" s="48">
        <v>100</v>
      </c>
      <c r="N9" s="48">
        <v>100</v>
      </c>
      <c r="O9" s="49">
        <f>N9/M9*100</f>
        <v>100</v>
      </c>
      <c r="P9" s="48">
        <f>M9*0.1</f>
        <v>10</v>
      </c>
      <c r="Q9" s="48">
        <v>0</v>
      </c>
      <c r="R9" s="31">
        <v>6530</v>
      </c>
      <c r="S9" s="4">
        <v>6530</v>
      </c>
      <c r="T9" s="49">
        <f>S9/R9*100</f>
        <v>100</v>
      </c>
      <c r="U9" s="32">
        <f>R9*0.1</f>
        <v>653</v>
      </c>
      <c r="V9" s="33">
        <v>0</v>
      </c>
    </row>
    <row r="10" spans="1:22" s="8" customFormat="1" ht="13.5" customHeight="1">
      <c r="A10" s="36"/>
      <c r="B10" s="36" t="s">
        <v>81</v>
      </c>
      <c r="C10" s="39">
        <f>SUM(C9)</f>
        <v>100</v>
      </c>
      <c r="D10" s="39">
        <f>SUM(D9)</f>
        <v>100</v>
      </c>
      <c r="E10" s="39">
        <f>SUM(E9)</f>
        <v>100</v>
      </c>
      <c r="F10" s="36">
        <f>C10*0.1</f>
        <v>10</v>
      </c>
      <c r="G10" s="45" t="s">
        <v>52</v>
      </c>
      <c r="H10" s="25" t="s">
        <v>52</v>
      </c>
      <c r="I10" s="25" t="s">
        <v>52</v>
      </c>
      <c r="J10" s="25" t="s">
        <v>52</v>
      </c>
      <c r="K10" s="25" t="s">
        <v>52</v>
      </c>
      <c r="L10" s="25" t="s">
        <v>52</v>
      </c>
      <c r="M10" s="4">
        <v>100</v>
      </c>
      <c r="N10" s="4">
        <v>100</v>
      </c>
      <c r="O10" s="9">
        <f>N10/M10*100</f>
        <v>100</v>
      </c>
      <c r="P10" s="4">
        <f>M10*0.1</f>
        <v>10</v>
      </c>
      <c r="Q10" s="4">
        <v>0</v>
      </c>
      <c r="R10" s="25" t="s">
        <v>52</v>
      </c>
      <c r="S10" s="25" t="s">
        <v>52</v>
      </c>
      <c r="T10" s="25" t="s">
        <v>52</v>
      </c>
      <c r="U10" s="25" t="s">
        <v>52</v>
      </c>
      <c r="V10" s="25" t="s">
        <v>52</v>
      </c>
    </row>
  </sheetData>
  <sheetProtection/>
  <mergeCells count="9">
    <mergeCell ref="A4:A7"/>
    <mergeCell ref="B4:B7"/>
    <mergeCell ref="C4:V4"/>
    <mergeCell ref="C5:Q5"/>
    <mergeCell ref="R5:V5"/>
    <mergeCell ref="C6:G6"/>
    <mergeCell ref="H6:L6"/>
    <mergeCell ref="M6:Q6"/>
    <mergeCell ref="R6:V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F21"/>
  <sheetViews>
    <sheetView tabSelected="1" zoomScalePageLayoutView="0" workbookViewId="0" topLeftCell="A1">
      <pane xSplit="2" ySplit="8" topLeftCell="D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L11" sqref="L11:L12"/>
    </sheetView>
  </sheetViews>
  <sheetFormatPr defaultColWidth="9.00390625" defaultRowHeight="12.75"/>
  <cols>
    <col min="1" max="1" width="3.75390625" style="0" customWidth="1"/>
    <col min="2" max="2" width="30.625" style="0" customWidth="1"/>
    <col min="3" max="3" width="7.375" style="0" customWidth="1"/>
    <col min="4" max="4" width="6.25390625" style="0" customWidth="1"/>
    <col min="5" max="5" width="5.375" style="0" customWidth="1"/>
    <col min="6" max="6" width="8.00390625" style="0" customWidth="1"/>
    <col min="7" max="7" width="8.75390625" style="0" customWidth="1"/>
    <col min="8" max="8" width="7.75390625" style="0" customWidth="1"/>
    <col min="9" max="9" width="6.375" style="0" customWidth="1"/>
    <col min="10" max="10" width="6.25390625" style="0" customWidth="1"/>
    <col min="11" max="11" width="7.375" style="0" customWidth="1"/>
    <col min="12" max="12" width="8.625" style="0" customWidth="1"/>
    <col min="13" max="14" width="8.25390625" style="0" customWidth="1"/>
    <col min="15" max="15" width="6.00390625" style="0" customWidth="1"/>
    <col min="17" max="17" width="8.625" style="0" customWidth="1"/>
    <col min="19" max="19" width="7.00390625" style="0" customWidth="1"/>
    <col min="20" max="20" width="6.125" style="0" customWidth="1"/>
    <col min="24" max="24" width="7.00390625" style="0" customWidth="1"/>
    <col min="25" max="25" width="6.875" style="0" customWidth="1"/>
    <col min="29" max="29" width="8.625" style="0" customWidth="1"/>
    <col min="30" max="30" width="7.875" style="0" customWidth="1"/>
    <col min="31" max="31" width="8.00390625" style="0" customWidth="1"/>
    <col min="32" max="32" width="8.375" style="0" customWidth="1"/>
  </cols>
  <sheetData>
    <row r="3" ht="12.75">
      <c r="B3" s="8" t="s">
        <v>107</v>
      </c>
    </row>
    <row r="4" ht="12.75">
      <c r="B4" s="8"/>
    </row>
    <row r="5" spans="1:32" ht="12.75">
      <c r="A5" s="87"/>
      <c r="B5" s="87" t="s">
        <v>29</v>
      </c>
      <c r="C5" s="87" t="s">
        <v>49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 t="s">
        <v>48</v>
      </c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</row>
    <row r="6" spans="1:32" ht="26.25" customHeight="1">
      <c r="A6" s="87"/>
      <c r="B6" s="87"/>
      <c r="C6" s="87" t="s">
        <v>30</v>
      </c>
      <c r="D6" s="87"/>
      <c r="E6" s="87"/>
      <c r="F6" s="87"/>
      <c r="G6" s="87"/>
      <c r="H6" s="87"/>
      <c r="I6" s="87"/>
      <c r="J6" s="87"/>
      <c r="K6" s="87"/>
      <c r="L6" s="87"/>
      <c r="M6" s="109" t="s">
        <v>23</v>
      </c>
      <c r="N6" s="109"/>
      <c r="O6" s="109"/>
      <c r="P6" s="109"/>
      <c r="Q6" s="109"/>
      <c r="R6" s="87" t="s">
        <v>30</v>
      </c>
      <c r="S6" s="87"/>
      <c r="T6" s="87"/>
      <c r="U6" s="87"/>
      <c r="V6" s="87"/>
      <c r="W6" s="87"/>
      <c r="X6" s="87"/>
      <c r="Y6" s="87"/>
      <c r="Z6" s="87"/>
      <c r="AA6" s="87"/>
      <c r="AB6" s="109" t="s">
        <v>23</v>
      </c>
      <c r="AC6" s="109"/>
      <c r="AD6" s="109"/>
      <c r="AE6" s="109"/>
      <c r="AF6" s="109"/>
    </row>
    <row r="7" spans="1:32" ht="68.25" customHeight="1">
      <c r="A7" s="87"/>
      <c r="B7" s="87"/>
      <c r="C7" s="109" t="s">
        <v>45</v>
      </c>
      <c r="D7" s="109"/>
      <c r="E7" s="109"/>
      <c r="F7" s="109"/>
      <c r="G7" s="109"/>
      <c r="H7" s="109" t="s">
        <v>46</v>
      </c>
      <c r="I7" s="109"/>
      <c r="J7" s="109"/>
      <c r="K7" s="109"/>
      <c r="L7" s="109"/>
      <c r="M7" s="87" t="s">
        <v>64</v>
      </c>
      <c r="N7" s="87"/>
      <c r="O7" s="87"/>
      <c r="P7" s="87"/>
      <c r="Q7" s="87"/>
      <c r="R7" s="109" t="s">
        <v>45</v>
      </c>
      <c r="S7" s="109"/>
      <c r="T7" s="109"/>
      <c r="U7" s="109"/>
      <c r="V7" s="109"/>
      <c r="W7" s="109" t="s">
        <v>46</v>
      </c>
      <c r="X7" s="109"/>
      <c r="Y7" s="109"/>
      <c r="Z7" s="109"/>
      <c r="AA7" s="109"/>
      <c r="AB7" s="87" t="s">
        <v>64</v>
      </c>
      <c r="AC7" s="87"/>
      <c r="AD7" s="87"/>
      <c r="AE7" s="87"/>
      <c r="AF7" s="87"/>
    </row>
    <row r="8" spans="1:32" ht="78" customHeight="1">
      <c r="A8" s="87"/>
      <c r="B8" s="87"/>
      <c r="C8" s="6" t="s">
        <v>17</v>
      </c>
      <c r="D8" s="6" t="s">
        <v>18</v>
      </c>
      <c r="E8" s="6" t="s">
        <v>16</v>
      </c>
      <c r="F8" s="6" t="s">
        <v>19</v>
      </c>
      <c r="G8" s="7" t="s">
        <v>15</v>
      </c>
      <c r="H8" s="6" t="s">
        <v>17</v>
      </c>
      <c r="I8" s="6" t="s">
        <v>18</v>
      </c>
      <c r="J8" s="61" t="s">
        <v>16</v>
      </c>
      <c r="K8" s="6" t="s">
        <v>19</v>
      </c>
      <c r="L8" s="7" t="s">
        <v>15</v>
      </c>
      <c r="M8" s="63" t="s">
        <v>67</v>
      </c>
      <c r="N8" s="6" t="s">
        <v>18</v>
      </c>
      <c r="O8" s="61" t="s">
        <v>16</v>
      </c>
      <c r="P8" s="6" t="s">
        <v>19</v>
      </c>
      <c r="Q8" s="7" t="s">
        <v>15</v>
      </c>
      <c r="R8" s="6" t="s">
        <v>17</v>
      </c>
      <c r="S8" s="6" t="s">
        <v>18</v>
      </c>
      <c r="T8" s="61" t="s">
        <v>16</v>
      </c>
      <c r="U8" s="6" t="s">
        <v>19</v>
      </c>
      <c r="V8" s="7" t="s">
        <v>15</v>
      </c>
      <c r="W8" s="6" t="s">
        <v>17</v>
      </c>
      <c r="X8" s="6" t="s">
        <v>18</v>
      </c>
      <c r="Y8" s="61" t="s">
        <v>16</v>
      </c>
      <c r="Z8" s="6" t="s">
        <v>19</v>
      </c>
      <c r="AA8" s="7" t="s">
        <v>15</v>
      </c>
      <c r="AB8" s="63" t="s">
        <v>67</v>
      </c>
      <c r="AC8" s="6" t="s">
        <v>18</v>
      </c>
      <c r="AD8" s="61" t="s">
        <v>16</v>
      </c>
      <c r="AE8" s="6" t="s">
        <v>19</v>
      </c>
      <c r="AF8" s="7" t="s">
        <v>15</v>
      </c>
    </row>
    <row r="9" spans="1:32" ht="12.75">
      <c r="A9" s="39" t="s">
        <v>41</v>
      </c>
      <c r="B9" s="40" t="s">
        <v>36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"/>
      <c r="N9" s="4"/>
      <c r="O9" s="4"/>
      <c r="P9" s="16"/>
      <c r="Q9" s="4"/>
      <c r="R9" s="45" t="s">
        <v>52</v>
      </c>
      <c r="S9" s="45" t="s">
        <v>52</v>
      </c>
      <c r="T9" s="45" t="s">
        <v>52</v>
      </c>
      <c r="U9" s="45" t="s">
        <v>52</v>
      </c>
      <c r="V9" s="45" t="s">
        <v>52</v>
      </c>
      <c r="W9" s="45" t="s">
        <v>52</v>
      </c>
      <c r="X9" s="45" t="s">
        <v>52</v>
      </c>
      <c r="Y9" s="45" t="s">
        <v>52</v>
      </c>
      <c r="Z9" s="45" t="s">
        <v>52</v>
      </c>
      <c r="AA9" s="45" t="s">
        <v>52</v>
      </c>
      <c r="AB9" s="45" t="s">
        <v>52</v>
      </c>
      <c r="AC9" s="45" t="s">
        <v>52</v>
      </c>
      <c r="AD9" s="45" t="s">
        <v>52</v>
      </c>
      <c r="AE9" s="45" t="s">
        <v>52</v>
      </c>
      <c r="AF9" s="45" t="s">
        <v>52</v>
      </c>
    </row>
    <row r="10" spans="1:32" ht="12.75">
      <c r="A10" s="4"/>
      <c r="B10" s="4" t="s">
        <v>37</v>
      </c>
      <c r="C10" s="9">
        <v>5</v>
      </c>
      <c r="D10" s="9">
        <v>5</v>
      </c>
      <c r="E10" s="9">
        <f>D10/C10*100</f>
        <v>100</v>
      </c>
      <c r="F10" s="9">
        <f>C10*0.1</f>
        <v>0.5</v>
      </c>
      <c r="G10" s="9">
        <v>0</v>
      </c>
      <c r="H10" s="9">
        <v>98</v>
      </c>
      <c r="I10" s="9">
        <v>98</v>
      </c>
      <c r="J10" s="9">
        <f>I10/H10*100</f>
        <v>100</v>
      </c>
      <c r="K10" s="9">
        <f>H10*0.1</f>
        <v>9.8</v>
      </c>
      <c r="L10" s="9">
        <v>0</v>
      </c>
      <c r="M10" s="48">
        <v>900</v>
      </c>
      <c r="N10" s="48">
        <v>900</v>
      </c>
      <c r="O10" s="9">
        <f>N10/M10*100</f>
        <v>100</v>
      </c>
      <c r="P10" s="16">
        <f>M10*0.1</f>
        <v>90</v>
      </c>
      <c r="Q10" s="4">
        <v>0</v>
      </c>
      <c r="R10" s="45" t="s">
        <v>52</v>
      </c>
      <c r="S10" s="45" t="s">
        <v>52</v>
      </c>
      <c r="T10" s="45" t="s">
        <v>52</v>
      </c>
      <c r="U10" s="45" t="s">
        <v>52</v>
      </c>
      <c r="V10" s="45" t="s">
        <v>52</v>
      </c>
      <c r="W10" s="45" t="s">
        <v>52</v>
      </c>
      <c r="X10" s="45" t="s">
        <v>52</v>
      </c>
      <c r="Y10" s="45" t="s">
        <v>52</v>
      </c>
      <c r="Z10" s="45" t="s">
        <v>52</v>
      </c>
      <c r="AA10" s="45" t="s">
        <v>52</v>
      </c>
      <c r="AB10" s="45" t="s">
        <v>52</v>
      </c>
      <c r="AC10" s="45" t="s">
        <v>52</v>
      </c>
      <c r="AD10" s="45" t="s">
        <v>52</v>
      </c>
      <c r="AE10" s="45" t="s">
        <v>52</v>
      </c>
      <c r="AF10" s="45" t="s">
        <v>52</v>
      </c>
    </row>
    <row r="11" spans="1:32" ht="12.75">
      <c r="A11" s="4"/>
      <c r="B11" s="4" t="s">
        <v>38</v>
      </c>
      <c r="C11" s="9">
        <v>60</v>
      </c>
      <c r="D11" s="9">
        <v>60</v>
      </c>
      <c r="E11" s="9">
        <f>D11/C11*100</f>
        <v>100</v>
      </c>
      <c r="F11" s="9">
        <f>C11*0.1</f>
        <v>6</v>
      </c>
      <c r="G11" s="9">
        <v>0</v>
      </c>
      <c r="H11" s="9">
        <v>98</v>
      </c>
      <c r="I11" s="9">
        <v>98</v>
      </c>
      <c r="J11" s="9">
        <f>I11/H11*100</f>
        <v>100</v>
      </c>
      <c r="K11" s="9">
        <f>H11*0.1</f>
        <v>9.8</v>
      </c>
      <c r="L11" s="9">
        <v>0</v>
      </c>
      <c r="M11" s="48">
        <v>3150</v>
      </c>
      <c r="N11" s="48">
        <v>3150</v>
      </c>
      <c r="O11" s="9">
        <f>N11/M11*100</f>
        <v>100</v>
      </c>
      <c r="P11" s="16">
        <f>M11*0.1</f>
        <v>315</v>
      </c>
      <c r="Q11" s="4">
        <v>0</v>
      </c>
      <c r="R11" s="45" t="s">
        <v>52</v>
      </c>
      <c r="S11" s="45" t="s">
        <v>52</v>
      </c>
      <c r="T11" s="45" t="s">
        <v>52</v>
      </c>
      <c r="U11" s="45" t="s">
        <v>52</v>
      </c>
      <c r="V11" s="45" t="s">
        <v>52</v>
      </c>
      <c r="W11" s="45" t="s">
        <v>52</v>
      </c>
      <c r="X11" s="45" t="s">
        <v>52</v>
      </c>
      <c r="Y11" s="45" t="s">
        <v>52</v>
      </c>
      <c r="Z11" s="45" t="s">
        <v>52</v>
      </c>
      <c r="AA11" s="45" t="s">
        <v>52</v>
      </c>
      <c r="AB11" s="45" t="s">
        <v>52</v>
      </c>
      <c r="AC11" s="45" t="s">
        <v>52</v>
      </c>
      <c r="AD11" s="45" t="s">
        <v>52</v>
      </c>
      <c r="AE11" s="45" t="s">
        <v>52</v>
      </c>
      <c r="AF11" s="45" t="s">
        <v>52</v>
      </c>
    </row>
    <row r="12" spans="1:32" ht="12.75">
      <c r="A12" s="4"/>
      <c r="B12" s="4" t="s">
        <v>84</v>
      </c>
      <c r="C12" s="9">
        <v>5</v>
      </c>
      <c r="D12" s="9">
        <v>5</v>
      </c>
      <c r="E12" s="9">
        <f>D12/C12*100</f>
        <v>100</v>
      </c>
      <c r="F12" s="9">
        <f>C12*0.1</f>
        <v>0.5</v>
      </c>
      <c r="G12" s="9">
        <v>0</v>
      </c>
      <c r="H12" s="9">
        <v>98</v>
      </c>
      <c r="I12" s="9">
        <v>98</v>
      </c>
      <c r="J12" s="9">
        <f>I12/H12*100</f>
        <v>100</v>
      </c>
      <c r="K12" s="9">
        <f>H12*0.1</f>
        <v>9.8</v>
      </c>
      <c r="L12" s="9">
        <v>0</v>
      </c>
      <c r="M12" s="48">
        <v>150</v>
      </c>
      <c r="N12" s="48">
        <v>150</v>
      </c>
      <c r="O12" s="9">
        <f>N12/M12*100</f>
        <v>100</v>
      </c>
      <c r="P12" s="16">
        <f>M12*0.1</f>
        <v>15</v>
      </c>
      <c r="Q12" s="4">
        <v>0</v>
      </c>
      <c r="R12" s="45" t="s">
        <v>52</v>
      </c>
      <c r="S12" s="45" t="s">
        <v>52</v>
      </c>
      <c r="T12" s="45" t="s">
        <v>52</v>
      </c>
      <c r="U12" s="45" t="s">
        <v>52</v>
      </c>
      <c r="V12" s="45" t="s">
        <v>52</v>
      </c>
      <c r="W12" s="45" t="s">
        <v>52</v>
      </c>
      <c r="X12" s="45" t="s">
        <v>52</v>
      </c>
      <c r="Y12" s="45" t="s">
        <v>52</v>
      </c>
      <c r="Z12" s="45" t="s">
        <v>52</v>
      </c>
      <c r="AA12" s="45" t="s">
        <v>52</v>
      </c>
      <c r="AB12" s="45" t="s">
        <v>52</v>
      </c>
      <c r="AC12" s="45" t="s">
        <v>52</v>
      </c>
      <c r="AD12" s="45" t="s">
        <v>52</v>
      </c>
      <c r="AE12" s="45" t="s">
        <v>52</v>
      </c>
      <c r="AF12" s="45" t="s">
        <v>52</v>
      </c>
    </row>
    <row r="13" spans="1:32" ht="12.75">
      <c r="A13" s="39" t="s">
        <v>42</v>
      </c>
      <c r="B13" s="36" t="s">
        <v>39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4"/>
      <c r="N13" s="48"/>
      <c r="O13" s="9"/>
      <c r="P13" s="16"/>
      <c r="Q13" s="4"/>
      <c r="R13" s="45" t="s">
        <v>52</v>
      </c>
      <c r="S13" s="45" t="s">
        <v>52</v>
      </c>
      <c r="T13" s="45" t="s">
        <v>52</v>
      </c>
      <c r="U13" s="45" t="s">
        <v>52</v>
      </c>
      <c r="V13" s="45" t="s">
        <v>52</v>
      </c>
      <c r="W13" s="45" t="s">
        <v>52</v>
      </c>
      <c r="X13" s="45" t="s">
        <v>52</v>
      </c>
      <c r="Y13" s="45" t="s">
        <v>52</v>
      </c>
      <c r="Z13" s="45" t="s">
        <v>52</v>
      </c>
      <c r="AA13" s="45" t="s">
        <v>52</v>
      </c>
      <c r="AB13" s="45" t="s">
        <v>52</v>
      </c>
      <c r="AC13" s="45" t="s">
        <v>52</v>
      </c>
      <c r="AD13" s="45" t="s">
        <v>52</v>
      </c>
      <c r="AE13" s="45" t="s">
        <v>52</v>
      </c>
      <c r="AF13" s="45" t="s">
        <v>52</v>
      </c>
    </row>
    <row r="14" spans="1:32" ht="12.75">
      <c r="A14" s="4"/>
      <c r="B14" s="4" t="s">
        <v>40</v>
      </c>
      <c r="C14" s="9">
        <v>5</v>
      </c>
      <c r="D14" s="9">
        <v>5</v>
      </c>
      <c r="E14" s="9">
        <f>D14/C14*100</f>
        <v>100</v>
      </c>
      <c r="F14" s="9">
        <f>C14*0.1</f>
        <v>0.5</v>
      </c>
      <c r="G14" s="9">
        <v>0</v>
      </c>
      <c r="H14" s="9">
        <v>98</v>
      </c>
      <c r="I14" s="9">
        <v>98</v>
      </c>
      <c r="J14" s="9">
        <f>I14/H14*100</f>
        <v>100</v>
      </c>
      <c r="K14" s="9">
        <f>H14*0.1</f>
        <v>9.8</v>
      </c>
      <c r="L14" s="9">
        <v>0</v>
      </c>
      <c r="M14" s="48">
        <v>7038</v>
      </c>
      <c r="N14" s="48">
        <v>7038</v>
      </c>
      <c r="O14" s="9">
        <f>N14/M14*100</f>
        <v>100</v>
      </c>
      <c r="P14" s="16">
        <f>M14*0.1</f>
        <v>703.8000000000001</v>
      </c>
      <c r="Q14" s="4">
        <v>0</v>
      </c>
      <c r="R14" s="45" t="s">
        <v>52</v>
      </c>
      <c r="S14" s="45" t="s">
        <v>52</v>
      </c>
      <c r="T14" s="45" t="s">
        <v>52</v>
      </c>
      <c r="U14" s="45" t="s">
        <v>52</v>
      </c>
      <c r="V14" s="45" t="s">
        <v>52</v>
      </c>
      <c r="W14" s="45" t="s">
        <v>52</v>
      </c>
      <c r="X14" s="45" t="s">
        <v>52</v>
      </c>
      <c r="Y14" s="45" t="s">
        <v>52</v>
      </c>
      <c r="Z14" s="45" t="s">
        <v>52</v>
      </c>
      <c r="AA14" s="45" t="s">
        <v>52</v>
      </c>
      <c r="AB14" s="45" t="s">
        <v>52</v>
      </c>
      <c r="AC14" s="45" t="s">
        <v>52</v>
      </c>
      <c r="AD14" s="45" t="s">
        <v>52</v>
      </c>
      <c r="AE14" s="45" t="s">
        <v>52</v>
      </c>
      <c r="AF14" s="45" t="s">
        <v>52</v>
      </c>
    </row>
    <row r="15" spans="1:32" ht="12.75">
      <c r="A15" s="39" t="s">
        <v>43</v>
      </c>
      <c r="B15" s="36" t="s">
        <v>44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4"/>
      <c r="N15" s="48"/>
      <c r="O15" s="9"/>
      <c r="P15" s="16"/>
      <c r="Q15" s="4"/>
      <c r="R15" s="45" t="s">
        <v>52</v>
      </c>
      <c r="S15" s="45" t="s">
        <v>52</v>
      </c>
      <c r="T15" s="45" t="s">
        <v>52</v>
      </c>
      <c r="U15" s="45" t="s">
        <v>52</v>
      </c>
      <c r="V15" s="45" t="s">
        <v>52</v>
      </c>
      <c r="W15" s="45" t="s">
        <v>52</v>
      </c>
      <c r="X15" s="45" t="s">
        <v>52</v>
      </c>
      <c r="Y15" s="45" t="s">
        <v>52</v>
      </c>
      <c r="Z15" s="45" t="s">
        <v>52</v>
      </c>
      <c r="AA15" s="45" t="s">
        <v>52</v>
      </c>
      <c r="AB15" s="45" t="s">
        <v>52</v>
      </c>
      <c r="AC15" s="45" t="s">
        <v>52</v>
      </c>
      <c r="AD15" s="45" t="s">
        <v>52</v>
      </c>
      <c r="AE15" s="45" t="s">
        <v>52</v>
      </c>
      <c r="AF15" s="45" t="s">
        <v>52</v>
      </c>
    </row>
    <row r="16" spans="1:32" ht="12.75">
      <c r="A16" s="42"/>
      <c r="B16" s="42" t="s">
        <v>47</v>
      </c>
      <c r="C16" s="43">
        <v>45</v>
      </c>
      <c r="D16" s="43">
        <v>45</v>
      </c>
      <c r="E16" s="9">
        <f>D16/C16*100</f>
        <v>100</v>
      </c>
      <c r="F16" s="9">
        <f>C16*0.1</f>
        <v>4.5</v>
      </c>
      <c r="G16" s="43">
        <v>0</v>
      </c>
      <c r="H16" s="43">
        <v>98</v>
      </c>
      <c r="I16" s="43">
        <v>98</v>
      </c>
      <c r="J16" s="9">
        <f>I16/H16*100</f>
        <v>100</v>
      </c>
      <c r="K16" s="9">
        <f>H16*0.1</f>
        <v>9.8</v>
      </c>
      <c r="L16" s="43">
        <v>0</v>
      </c>
      <c r="M16" s="42">
        <v>22006.5</v>
      </c>
      <c r="N16" s="42">
        <v>22006.5</v>
      </c>
      <c r="O16" s="9">
        <f>N16/M16*100</f>
        <v>100</v>
      </c>
      <c r="P16" s="16">
        <f>M16*0.1</f>
        <v>2200.65</v>
      </c>
      <c r="Q16" s="4">
        <v>0</v>
      </c>
      <c r="R16" s="45" t="s">
        <v>52</v>
      </c>
      <c r="S16" s="45" t="s">
        <v>52</v>
      </c>
      <c r="T16" s="45" t="s">
        <v>52</v>
      </c>
      <c r="U16" s="45" t="s">
        <v>52</v>
      </c>
      <c r="V16" s="45" t="s">
        <v>52</v>
      </c>
      <c r="W16" s="45" t="s">
        <v>52</v>
      </c>
      <c r="X16" s="45" t="s">
        <v>52</v>
      </c>
      <c r="Y16" s="45" t="s">
        <v>52</v>
      </c>
      <c r="Z16" s="45" t="s">
        <v>52</v>
      </c>
      <c r="AA16" s="45" t="s">
        <v>52</v>
      </c>
      <c r="AB16" s="45" t="s">
        <v>52</v>
      </c>
      <c r="AC16" s="45" t="s">
        <v>52</v>
      </c>
      <c r="AD16" s="45" t="s">
        <v>52</v>
      </c>
      <c r="AE16" s="45" t="s">
        <v>52</v>
      </c>
      <c r="AF16" s="45" t="s">
        <v>52</v>
      </c>
    </row>
    <row r="17" spans="1:32" ht="51">
      <c r="A17" s="46" t="s">
        <v>50</v>
      </c>
      <c r="B17" s="44" t="s">
        <v>51</v>
      </c>
      <c r="C17" s="25" t="s">
        <v>52</v>
      </c>
      <c r="D17" s="25" t="s">
        <v>52</v>
      </c>
      <c r="E17" s="25" t="s">
        <v>52</v>
      </c>
      <c r="F17" s="25" t="s">
        <v>52</v>
      </c>
      <c r="G17" s="25" t="s">
        <v>52</v>
      </c>
      <c r="H17" s="25" t="s">
        <v>52</v>
      </c>
      <c r="I17" s="25" t="s">
        <v>52</v>
      </c>
      <c r="J17" s="25" t="s">
        <v>52</v>
      </c>
      <c r="K17" s="25" t="s">
        <v>52</v>
      </c>
      <c r="L17" s="25" t="s">
        <v>52</v>
      </c>
      <c r="M17" s="25" t="s">
        <v>52</v>
      </c>
      <c r="N17" s="25" t="s">
        <v>52</v>
      </c>
      <c r="O17" s="25" t="s">
        <v>52</v>
      </c>
      <c r="P17" s="25" t="s">
        <v>52</v>
      </c>
      <c r="Q17" s="25" t="s">
        <v>52</v>
      </c>
      <c r="R17" s="4">
        <v>15</v>
      </c>
      <c r="S17" s="4">
        <v>15</v>
      </c>
      <c r="T17" s="9">
        <f>S17/R17*100</f>
        <v>100</v>
      </c>
      <c r="U17" s="16">
        <f>R17*0.1</f>
        <v>1.5</v>
      </c>
      <c r="V17" s="4">
        <v>0</v>
      </c>
      <c r="W17" s="9">
        <v>98</v>
      </c>
      <c r="X17" s="9">
        <v>98</v>
      </c>
      <c r="Y17" s="9">
        <f>X17/W17*100</f>
        <v>100</v>
      </c>
      <c r="Z17" s="16">
        <f>W17*0.1</f>
        <v>9.8</v>
      </c>
      <c r="AA17" s="4">
        <v>0</v>
      </c>
      <c r="AB17" s="4">
        <v>39783.5</v>
      </c>
      <c r="AC17" s="4">
        <v>39783.5</v>
      </c>
      <c r="AD17" s="9">
        <f>AC17/AB17*100</f>
        <v>100</v>
      </c>
      <c r="AE17" s="16">
        <f>AB17*0.1</f>
        <v>3978.3500000000004</v>
      </c>
      <c r="AF17" s="9">
        <v>0</v>
      </c>
    </row>
    <row r="18" spans="3:12" ht="12.75">
      <c r="C18" s="38"/>
      <c r="D18" s="38"/>
      <c r="E18" s="38"/>
      <c r="F18" s="38"/>
      <c r="G18" s="38"/>
      <c r="H18" s="38"/>
      <c r="I18" s="38"/>
      <c r="J18" s="38"/>
      <c r="K18" s="38"/>
      <c r="L18" s="38"/>
    </row>
    <row r="19" spans="3:12" ht="12.75">
      <c r="C19" s="38"/>
      <c r="D19" s="38"/>
      <c r="E19" s="38"/>
      <c r="F19" s="38"/>
      <c r="G19" s="38"/>
      <c r="H19" s="38"/>
      <c r="I19" s="38"/>
      <c r="J19" s="38"/>
      <c r="K19" s="38"/>
      <c r="L19" s="38"/>
    </row>
    <row r="20" spans="3:12" ht="12.75">
      <c r="C20" s="38"/>
      <c r="D20" s="38"/>
      <c r="E20" s="38"/>
      <c r="F20" s="38"/>
      <c r="G20" s="38"/>
      <c r="H20" s="38"/>
      <c r="I20" s="38"/>
      <c r="J20" s="38"/>
      <c r="K20" s="38"/>
      <c r="L20" s="38"/>
    </row>
    <row r="21" spans="3:12" ht="12.75">
      <c r="C21" s="38"/>
      <c r="D21" s="38"/>
      <c r="E21" s="38"/>
      <c r="F21" s="38"/>
      <c r="G21" s="38"/>
      <c r="H21" s="38"/>
      <c r="I21" s="38"/>
      <c r="J21" s="38"/>
      <c r="K21" s="38"/>
      <c r="L21" s="38"/>
    </row>
  </sheetData>
  <sheetProtection/>
  <mergeCells count="14">
    <mergeCell ref="R6:AA6"/>
    <mergeCell ref="R5:AF5"/>
    <mergeCell ref="M6:Q6"/>
    <mergeCell ref="M7:Q7"/>
    <mergeCell ref="AB6:AF6"/>
    <mergeCell ref="R7:V7"/>
    <mergeCell ref="W7:AA7"/>
    <mergeCell ref="AB7:AF7"/>
    <mergeCell ref="C6:L6"/>
    <mergeCell ref="C5:Q5"/>
    <mergeCell ref="B5:B8"/>
    <mergeCell ref="A5:A8"/>
    <mergeCell ref="C7:G7"/>
    <mergeCell ref="H7:L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AU27"/>
  <sheetViews>
    <sheetView zoomScalePageLayoutView="0" workbookViewId="0" topLeftCell="A1">
      <pane xSplit="2" ySplit="8" topLeftCell="C1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U27" sqref="AU27"/>
    </sheetView>
  </sheetViews>
  <sheetFormatPr defaultColWidth="9.00390625" defaultRowHeight="12.75"/>
  <cols>
    <col min="1" max="1" width="3.75390625" style="0" customWidth="1"/>
    <col min="2" max="2" width="30.625" style="0" customWidth="1"/>
    <col min="3" max="3" width="8.75390625" style="0" customWidth="1"/>
    <col min="4" max="4" width="6.75390625" style="0" customWidth="1"/>
    <col min="5" max="5" width="6.375" style="0" customWidth="1"/>
    <col min="6" max="7" width="8.75390625" style="0" customWidth="1"/>
    <col min="8" max="8" width="7.625" style="0" customWidth="1"/>
    <col min="9" max="9" width="7.00390625" style="0" customWidth="1"/>
    <col min="10" max="10" width="6.25390625" style="0" customWidth="1"/>
    <col min="11" max="11" width="8.00390625" style="0" customWidth="1"/>
    <col min="12" max="12" width="7.75390625" style="0" customWidth="1"/>
    <col min="13" max="13" width="9.00390625" style="0" customWidth="1"/>
    <col min="14" max="14" width="6.625" style="0" customWidth="1"/>
    <col min="15" max="15" width="6.375" style="0" customWidth="1"/>
    <col min="19" max="19" width="6.375" style="0" customWidth="1"/>
    <col min="20" max="20" width="5.375" style="0" customWidth="1"/>
    <col min="24" max="24" width="6.25390625" style="0" customWidth="1"/>
    <col min="25" max="25" width="5.625" style="0" customWidth="1"/>
    <col min="29" max="29" width="6.875" style="0" customWidth="1"/>
    <col min="30" max="30" width="6.25390625" style="0" customWidth="1"/>
    <col min="34" max="34" width="7.25390625" style="0" customWidth="1"/>
    <col min="35" max="35" width="6.375" style="0" customWidth="1"/>
    <col min="39" max="39" width="6.75390625" style="0" customWidth="1"/>
    <col min="40" max="40" width="6.875" style="0" customWidth="1"/>
    <col min="44" max="44" width="7.25390625" style="0" customWidth="1"/>
    <col min="45" max="45" width="6.625" style="0" customWidth="1"/>
  </cols>
  <sheetData>
    <row r="3" ht="12.75">
      <c r="B3" s="8" t="s">
        <v>108</v>
      </c>
    </row>
    <row r="4" ht="12.75">
      <c r="B4" s="8"/>
    </row>
    <row r="5" spans="1:47" ht="12.75">
      <c r="A5" s="87"/>
      <c r="B5" s="87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 t="s">
        <v>55</v>
      </c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 t="s">
        <v>58</v>
      </c>
      <c r="AM5" s="87"/>
      <c r="AN5" s="87"/>
      <c r="AO5" s="87"/>
      <c r="AP5" s="87"/>
      <c r="AQ5" s="87"/>
      <c r="AR5" s="87"/>
      <c r="AS5" s="87"/>
      <c r="AT5" s="87"/>
      <c r="AU5" s="87"/>
    </row>
    <row r="6" spans="1:47" ht="29.25" customHeight="1">
      <c r="A6" s="87"/>
      <c r="B6" s="87"/>
      <c r="C6" s="87" t="s">
        <v>30</v>
      </c>
      <c r="D6" s="87"/>
      <c r="E6" s="87"/>
      <c r="F6" s="87"/>
      <c r="G6" s="87"/>
      <c r="H6" s="87"/>
      <c r="I6" s="87"/>
      <c r="J6" s="87"/>
      <c r="K6" s="87"/>
      <c r="L6" s="87"/>
      <c r="M6" s="109" t="s">
        <v>23</v>
      </c>
      <c r="N6" s="109"/>
      <c r="O6" s="109"/>
      <c r="P6" s="109"/>
      <c r="Q6" s="109"/>
      <c r="R6" s="87" t="s">
        <v>30</v>
      </c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109" t="s">
        <v>23</v>
      </c>
      <c r="AH6" s="109"/>
      <c r="AI6" s="109"/>
      <c r="AJ6" s="109"/>
      <c r="AK6" s="109"/>
      <c r="AL6" s="109" t="s">
        <v>61</v>
      </c>
      <c r="AM6" s="109"/>
      <c r="AN6" s="109"/>
      <c r="AO6" s="109"/>
      <c r="AP6" s="109"/>
      <c r="AQ6" s="109" t="s">
        <v>62</v>
      </c>
      <c r="AR6" s="109"/>
      <c r="AS6" s="109"/>
      <c r="AT6" s="109"/>
      <c r="AU6" s="109"/>
    </row>
    <row r="7" spans="1:47" ht="40.5" customHeight="1">
      <c r="A7" s="87"/>
      <c r="B7" s="87"/>
      <c r="C7" s="110" t="s">
        <v>86</v>
      </c>
      <c r="D7" s="111"/>
      <c r="E7" s="111"/>
      <c r="F7" s="111"/>
      <c r="G7" s="112"/>
      <c r="H7" s="109" t="s">
        <v>87</v>
      </c>
      <c r="I7" s="109"/>
      <c r="J7" s="109"/>
      <c r="K7" s="109"/>
      <c r="L7" s="109"/>
      <c r="M7" s="113" t="s">
        <v>88</v>
      </c>
      <c r="N7" s="114"/>
      <c r="O7" s="114"/>
      <c r="P7" s="114"/>
      <c r="Q7" s="115"/>
      <c r="R7" s="86" t="s">
        <v>53</v>
      </c>
      <c r="S7" s="85"/>
      <c r="T7" s="85"/>
      <c r="U7" s="85"/>
      <c r="V7" s="88"/>
      <c r="W7" s="109" t="s">
        <v>69</v>
      </c>
      <c r="X7" s="109"/>
      <c r="Y7" s="109"/>
      <c r="Z7" s="109"/>
      <c r="AA7" s="109"/>
      <c r="AB7" s="110" t="s">
        <v>65</v>
      </c>
      <c r="AC7" s="111"/>
      <c r="AD7" s="111"/>
      <c r="AE7" s="111"/>
      <c r="AF7" s="112"/>
      <c r="AG7" s="87" t="s">
        <v>64</v>
      </c>
      <c r="AH7" s="87"/>
      <c r="AI7" s="87"/>
      <c r="AJ7" s="87"/>
      <c r="AK7" s="87"/>
      <c r="AL7" s="110" t="s">
        <v>103</v>
      </c>
      <c r="AM7" s="111"/>
      <c r="AN7" s="111"/>
      <c r="AO7" s="111"/>
      <c r="AP7" s="112"/>
      <c r="AQ7" s="86" t="s">
        <v>66</v>
      </c>
      <c r="AR7" s="85"/>
      <c r="AS7" s="85"/>
      <c r="AT7" s="85"/>
      <c r="AU7" s="88"/>
    </row>
    <row r="8" spans="1:47" ht="87" customHeight="1">
      <c r="A8" s="87"/>
      <c r="B8" s="87"/>
      <c r="C8" s="6" t="s">
        <v>17</v>
      </c>
      <c r="D8" s="6" t="s">
        <v>18</v>
      </c>
      <c r="E8" s="61" t="s">
        <v>16</v>
      </c>
      <c r="F8" s="6" t="s">
        <v>19</v>
      </c>
      <c r="G8" s="7" t="s">
        <v>15</v>
      </c>
      <c r="H8" s="6" t="s">
        <v>17</v>
      </c>
      <c r="I8" s="6" t="s">
        <v>18</v>
      </c>
      <c r="J8" s="61" t="s">
        <v>16</v>
      </c>
      <c r="K8" s="6" t="s">
        <v>19</v>
      </c>
      <c r="L8" s="7" t="s">
        <v>15</v>
      </c>
      <c r="M8" s="6" t="s">
        <v>17</v>
      </c>
      <c r="N8" s="6" t="s">
        <v>18</v>
      </c>
      <c r="O8" s="61" t="s">
        <v>16</v>
      </c>
      <c r="P8" s="6" t="s">
        <v>19</v>
      </c>
      <c r="Q8" s="7" t="s">
        <v>15</v>
      </c>
      <c r="R8" s="6" t="s">
        <v>17</v>
      </c>
      <c r="S8" s="6" t="s">
        <v>18</v>
      </c>
      <c r="T8" s="61" t="s">
        <v>16</v>
      </c>
      <c r="U8" s="6" t="s">
        <v>19</v>
      </c>
      <c r="V8" s="7" t="s">
        <v>15</v>
      </c>
      <c r="W8" s="6" t="s">
        <v>17</v>
      </c>
      <c r="X8" s="6" t="s">
        <v>18</v>
      </c>
      <c r="Y8" s="61" t="s">
        <v>16</v>
      </c>
      <c r="Z8" s="6" t="s">
        <v>19</v>
      </c>
      <c r="AA8" s="7" t="s">
        <v>15</v>
      </c>
      <c r="AB8" s="6" t="s">
        <v>17</v>
      </c>
      <c r="AC8" s="6" t="s">
        <v>18</v>
      </c>
      <c r="AD8" s="61" t="s">
        <v>16</v>
      </c>
      <c r="AE8" s="6" t="s">
        <v>19</v>
      </c>
      <c r="AF8" s="7" t="s">
        <v>15</v>
      </c>
      <c r="AG8" s="6" t="s">
        <v>17</v>
      </c>
      <c r="AH8" s="6" t="s">
        <v>18</v>
      </c>
      <c r="AI8" s="61" t="s">
        <v>16</v>
      </c>
      <c r="AJ8" s="6" t="s">
        <v>19</v>
      </c>
      <c r="AK8" s="7" t="s">
        <v>15</v>
      </c>
      <c r="AL8" s="6" t="s">
        <v>17</v>
      </c>
      <c r="AM8" s="6" t="s">
        <v>18</v>
      </c>
      <c r="AN8" s="61" t="s">
        <v>16</v>
      </c>
      <c r="AO8" s="6" t="s">
        <v>19</v>
      </c>
      <c r="AP8" s="7" t="s">
        <v>15</v>
      </c>
      <c r="AQ8" s="6" t="s">
        <v>17</v>
      </c>
      <c r="AR8" s="6" t="s">
        <v>18</v>
      </c>
      <c r="AS8" s="61" t="s">
        <v>16</v>
      </c>
      <c r="AT8" s="6" t="s">
        <v>19</v>
      </c>
      <c r="AU8" s="7" t="s">
        <v>15</v>
      </c>
    </row>
    <row r="9" spans="1:47" ht="51">
      <c r="A9" s="39">
        <v>1</v>
      </c>
      <c r="B9" s="47" t="s">
        <v>85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"/>
      <c r="N9" s="4"/>
      <c r="O9" s="4"/>
      <c r="P9" s="4"/>
      <c r="Q9" s="4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"/>
      <c r="AM9" s="4"/>
      <c r="AN9" s="4"/>
      <c r="AO9" s="4"/>
      <c r="AP9" s="4"/>
      <c r="AQ9" s="4"/>
      <c r="AR9" s="4"/>
      <c r="AS9" s="4"/>
      <c r="AT9" s="4"/>
      <c r="AU9" s="4"/>
    </row>
    <row r="10" spans="1:47" ht="25.5" customHeight="1">
      <c r="A10" s="4"/>
      <c r="B10" s="66" t="s">
        <v>89</v>
      </c>
      <c r="C10" s="16">
        <v>52</v>
      </c>
      <c r="D10" s="16">
        <v>52</v>
      </c>
      <c r="E10" s="9">
        <f aca="true" t="shared" si="0" ref="E10:E23">D10/C10*100</f>
        <v>100</v>
      </c>
      <c r="F10" s="16">
        <f aca="true" t="shared" si="1" ref="F10:F23">C10*0.1</f>
        <v>5.2</v>
      </c>
      <c r="G10" s="9">
        <v>0</v>
      </c>
      <c r="H10" s="16">
        <v>52</v>
      </c>
      <c r="I10" s="16">
        <v>52</v>
      </c>
      <c r="J10" s="9">
        <f aca="true" t="shared" si="2" ref="J10:J23">I10/H10*100</f>
        <v>100</v>
      </c>
      <c r="K10" s="16">
        <f aca="true" t="shared" si="3" ref="K10:K23">H10*0.1</f>
        <v>5.2</v>
      </c>
      <c r="L10" s="9">
        <v>0</v>
      </c>
      <c r="M10" s="4">
        <v>52</v>
      </c>
      <c r="N10" s="16">
        <v>52</v>
      </c>
      <c r="O10" s="9">
        <f>N10/M10*100</f>
        <v>100</v>
      </c>
      <c r="P10" s="16">
        <f aca="true" t="shared" si="4" ref="P10:P23">M10*0.1</f>
        <v>5.2</v>
      </c>
      <c r="Q10" s="4">
        <v>0</v>
      </c>
      <c r="R10" s="45" t="s">
        <v>52</v>
      </c>
      <c r="S10" s="45" t="s">
        <v>52</v>
      </c>
      <c r="T10" s="45" t="s">
        <v>52</v>
      </c>
      <c r="U10" s="45" t="s">
        <v>52</v>
      </c>
      <c r="V10" s="45" t="s">
        <v>52</v>
      </c>
      <c r="W10" s="45" t="s">
        <v>52</v>
      </c>
      <c r="X10" s="45" t="s">
        <v>52</v>
      </c>
      <c r="Y10" s="45" t="s">
        <v>52</v>
      </c>
      <c r="Z10" s="45" t="s">
        <v>52</v>
      </c>
      <c r="AA10" s="45" t="s">
        <v>52</v>
      </c>
      <c r="AB10" s="45" t="s">
        <v>52</v>
      </c>
      <c r="AC10" s="45" t="s">
        <v>52</v>
      </c>
      <c r="AD10" s="45" t="s">
        <v>52</v>
      </c>
      <c r="AE10" s="45" t="s">
        <v>52</v>
      </c>
      <c r="AF10" s="45" t="s">
        <v>52</v>
      </c>
      <c r="AG10" s="45" t="s">
        <v>52</v>
      </c>
      <c r="AH10" s="45" t="s">
        <v>52</v>
      </c>
      <c r="AI10" s="45" t="s">
        <v>52</v>
      </c>
      <c r="AJ10" s="45" t="s">
        <v>52</v>
      </c>
      <c r="AK10" s="45" t="s">
        <v>52</v>
      </c>
      <c r="AL10" s="45" t="s">
        <v>52</v>
      </c>
      <c r="AM10" s="45" t="s">
        <v>52</v>
      </c>
      <c r="AN10" s="45" t="s">
        <v>52</v>
      </c>
      <c r="AO10" s="45" t="s">
        <v>52</v>
      </c>
      <c r="AP10" s="45" t="s">
        <v>52</v>
      </c>
      <c r="AQ10" s="45" t="s">
        <v>52</v>
      </c>
      <c r="AR10" s="45" t="s">
        <v>52</v>
      </c>
      <c r="AS10" s="45" t="s">
        <v>52</v>
      </c>
      <c r="AT10" s="45" t="s">
        <v>52</v>
      </c>
      <c r="AU10" s="45" t="s">
        <v>52</v>
      </c>
    </row>
    <row r="11" spans="1:47" ht="25.5">
      <c r="A11" s="4"/>
      <c r="B11" s="66" t="s">
        <v>90</v>
      </c>
      <c r="C11" s="16">
        <v>16</v>
      </c>
      <c r="D11" s="16">
        <v>16</v>
      </c>
      <c r="E11" s="9">
        <f t="shared" si="0"/>
        <v>100</v>
      </c>
      <c r="F11" s="16">
        <f t="shared" si="1"/>
        <v>1.6</v>
      </c>
      <c r="G11" s="9">
        <v>0</v>
      </c>
      <c r="H11" s="16">
        <v>16</v>
      </c>
      <c r="I11" s="16">
        <v>16</v>
      </c>
      <c r="J11" s="9">
        <f t="shared" si="2"/>
        <v>100</v>
      </c>
      <c r="K11" s="16">
        <f t="shared" si="3"/>
        <v>1.6</v>
      </c>
      <c r="L11" s="9">
        <v>0</v>
      </c>
      <c r="M11" s="4">
        <v>16</v>
      </c>
      <c r="N11" s="16">
        <v>16</v>
      </c>
      <c r="O11" s="9">
        <v>16</v>
      </c>
      <c r="P11" s="16">
        <f t="shared" si="4"/>
        <v>1.6</v>
      </c>
      <c r="Q11" s="4">
        <v>0</v>
      </c>
      <c r="R11" s="45" t="s">
        <v>52</v>
      </c>
      <c r="S11" s="45" t="s">
        <v>52</v>
      </c>
      <c r="T11" s="45" t="s">
        <v>52</v>
      </c>
      <c r="U11" s="45" t="s">
        <v>52</v>
      </c>
      <c r="V11" s="45" t="s">
        <v>52</v>
      </c>
      <c r="W11" s="45" t="s">
        <v>52</v>
      </c>
      <c r="X11" s="45" t="s">
        <v>52</v>
      </c>
      <c r="Y11" s="45" t="s">
        <v>52</v>
      </c>
      <c r="Z11" s="45" t="s">
        <v>52</v>
      </c>
      <c r="AA11" s="45" t="s">
        <v>52</v>
      </c>
      <c r="AB11" s="45" t="s">
        <v>52</v>
      </c>
      <c r="AC11" s="45" t="s">
        <v>52</v>
      </c>
      <c r="AD11" s="45" t="s">
        <v>52</v>
      </c>
      <c r="AE11" s="45" t="s">
        <v>52</v>
      </c>
      <c r="AF11" s="45" t="s">
        <v>52</v>
      </c>
      <c r="AG11" s="45" t="s">
        <v>52</v>
      </c>
      <c r="AH11" s="45" t="s">
        <v>52</v>
      </c>
      <c r="AI11" s="45" t="s">
        <v>52</v>
      </c>
      <c r="AJ11" s="45" t="s">
        <v>52</v>
      </c>
      <c r="AK11" s="45" t="s">
        <v>52</v>
      </c>
      <c r="AL11" s="45" t="s">
        <v>52</v>
      </c>
      <c r="AM11" s="45" t="s">
        <v>52</v>
      </c>
      <c r="AN11" s="45" t="s">
        <v>52</v>
      </c>
      <c r="AO11" s="45" t="s">
        <v>52</v>
      </c>
      <c r="AP11" s="45" t="s">
        <v>52</v>
      </c>
      <c r="AQ11" s="45" t="s">
        <v>52</v>
      </c>
      <c r="AR11" s="45" t="s">
        <v>52</v>
      </c>
      <c r="AS11" s="45" t="s">
        <v>52</v>
      </c>
      <c r="AT11" s="45" t="s">
        <v>52</v>
      </c>
      <c r="AU11" s="45" t="s">
        <v>52</v>
      </c>
    </row>
    <row r="12" spans="1:47" ht="25.5">
      <c r="A12" s="4"/>
      <c r="B12" s="66" t="s">
        <v>91</v>
      </c>
      <c r="C12" s="16">
        <v>22</v>
      </c>
      <c r="D12" s="16">
        <v>22</v>
      </c>
      <c r="E12" s="9">
        <f t="shared" si="0"/>
        <v>100</v>
      </c>
      <c r="F12" s="16">
        <f t="shared" si="1"/>
        <v>2.2</v>
      </c>
      <c r="G12" s="9">
        <v>0</v>
      </c>
      <c r="H12" s="16">
        <v>22</v>
      </c>
      <c r="I12" s="16">
        <v>22</v>
      </c>
      <c r="J12" s="9">
        <f t="shared" si="2"/>
        <v>100</v>
      </c>
      <c r="K12" s="16">
        <f t="shared" si="3"/>
        <v>2.2</v>
      </c>
      <c r="L12" s="9">
        <v>0</v>
      </c>
      <c r="M12" s="4">
        <v>22</v>
      </c>
      <c r="N12" s="16">
        <v>22</v>
      </c>
      <c r="O12" s="9">
        <f aca="true" t="shared" si="5" ref="O12:O23">N12/M12*100</f>
        <v>100</v>
      </c>
      <c r="P12" s="16">
        <f t="shared" si="4"/>
        <v>2.2</v>
      </c>
      <c r="Q12" s="4">
        <v>0</v>
      </c>
      <c r="R12" s="45" t="s">
        <v>52</v>
      </c>
      <c r="S12" s="45" t="s">
        <v>52</v>
      </c>
      <c r="T12" s="45" t="s">
        <v>52</v>
      </c>
      <c r="U12" s="45" t="s">
        <v>52</v>
      </c>
      <c r="V12" s="45" t="s">
        <v>52</v>
      </c>
      <c r="W12" s="45" t="s">
        <v>52</v>
      </c>
      <c r="X12" s="45" t="s">
        <v>52</v>
      </c>
      <c r="Y12" s="45" t="s">
        <v>52</v>
      </c>
      <c r="Z12" s="45" t="s">
        <v>52</v>
      </c>
      <c r="AA12" s="45" t="s">
        <v>52</v>
      </c>
      <c r="AB12" s="45" t="s">
        <v>52</v>
      </c>
      <c r="AC12" s="45" t="s">
        <v>52</v>
      </c>
      <c r="AD12" s="45" t="s">
        <v>52</v>
      </c>
      <c r="AE12" s="45" t="s">
        <v>52</v>
      </c>
      <c r="AF12" s="45" t="s">
        <v>52</v>
      </c>
      <c r="AG12" s="45" t="s">
        <v>52</v>
      </c>
      <c r="AH12" s="45" t="s">
        <v>52</v>
      </c>
      <c r="AI12" s="45" t="s">
        <v>52</v>
      </c>
      <c r="AJ12" s="45" t="s">
        <v>52</v>
      </c>
      <c r="AK12" s="45" t="s">
        <v>52</v>
      </c>
      <c r="AL12" s="45" t="s">
        <v>52</v>
      </c>
      <c r="AM12" s="45" t="s">
        <v>52</v>
      </c>
      <c r="AN12" s="45" t="s">
        <v>52</v>
      </c>
      <c r="AO12" s="45" t="s">
        <v>52</v>
      </c>
      <c r="AP12" s="45" t="s">
        <v>52</v>
      </c>
      <c r="AQ12" s="45" t="s">
        <v>52</v>
      </c>
      <c r="AR12" s="45" t="s">
        <v>52</v>
      </c>
      <c r="AS12" s="45" t="s">
        <v>52</v>
      </c>
      <c r="AT12" s="45" t="s">
        <v>52</v>
      </c>
      <c r="AU12" s="45" t="s">
        <v>52</v>
      </c>
    </row>
    <row r="13" spans="1:47" ht="25.5">
      <c r="A13" s="4"/>
      <c r="B13" s="66" t="s">
        <v>92</v>
      </c>
      <c r="C13" s="16">
        <v>16</v>
      </c>
      <c r="D13" s="16">
        <v>16</v>
      </c>
      <c r="E13" s="9">
        <f t="shared" si="0"/>
        <v>100</v>
      </c>
      <c r="F13" s="16">
        <f t="shared" si="1"/>
        <v>1.6</v>
      </c>
      <c r="G13" s="9">
        <v>0</v>
      </c>
      <c r="H13" s="16">
        <v>16</v>
      </c>
      <c r="I13" s="16">
        <v>16</v>
      </c>
      <c r="J13" s="9">
        <f t="shared" si="2"/>
        <v>100</v>
      </c>
      <c r="K13" s="16">
        <f t="shared" si="3"/>
        <v>1.6</v>
      </c>
      <c r="L13" s="9">
        <v>0</v>
      </c>
      <c r="M13" s="4">
        <v>16</v>
      </c>
      <c r="N13" s="16">
        <v>16</v>
      </c>
      <c r="O13" s="9">
        <f t="shared" si="5"/>
        <v>100</v>
      </c>
      <c r="P13" s="16">
        <f t="shared" si="4"/>
        <v>1.6</v>
      </c>
      <c r="Q13" s="4">
        <v>0</v>
      </c>
      <c r="R13" s="45" t="s">
        <v>52</v>
      </c>
      <c r="S13" s="45" t="s">
        <v>52</v>
      </c>
      <c r="T13" s="45" t="s">
        <v>52</v>
      </c>
      <c r="U13" s="45" t="s">
        <v>52</v>
      </c>
      <c r="V13" s="45" t="s">
        <v>52</v>
      </c>
      <c r="W13" s="45" t="s">
        <v>52</v>
      </c>
      <c r="X13" s="45" t="s">
        <v>52</v>
      </c>
      <c r="Y13" s="45" t="s">
        <v>52</v>
      </c>
      <c r="Z13" s="45" t="s">
        <v>52</v>
      </c>
      <c r="AA13" s="45" t="s">
        <v>52</v>
      </c>
      <c r="AB13" s="45" t="s">
        <v>52</v>
      </c>
      <c r="AC13" s="45" t="s">
        <v>52</v>
      </c>
      <c r="AD13" s="45" t="s">
        <v>52</v>
      </c>
      <c r="AE13" s="45" t="s">
        <v>52</v>
      </c>
      <c r="AF13" s="45" t="s">
        <v>52</v>
      </c>
      <c r="AG13" s="45" t="s">
        <v>52</v>
      </c>
      <c r="AH13" s="45" t="s">
        <v>52</v>
      </c>
      <c r="AI13" s="45" t="s">
        <v>52</v>
      </c>
      <c r="AJ13" s="45" t="s">
        <v>52</v>
      </c>
      <c r="AK13" s="45" t="s">
        <v>52</v>
      </c>
      <c r="AL13" s="45" t="s">
        <v>52</v>
      </c>
      <c r="AM13" s="45" t="s">
        <v>52</v>
      </c>
      <c r="AN13" s="45" t="s">
        <v>52</v>
      </c>
      <c r="AO13" s="45" t="s">
        <v>52</v>
      </c>
      <c r="AP13" s="45" t="s">
        <v>52</v>
      </c>
      <c r="AQ13" s="45" t="s">
        <v>52</v>
      </c>
      <c r="AR13" s="45" t="s">
        <v>52</v>
      </c>
      <c r="AS13" s="45" t="s">
        <v>52</v>
      </c>
      <c r="AT13" s="45" t="s">
        <v>52</v>
      </c>
      <c r="AU13" s="45" t="s">
        <v>52</v>
      </c>
    </row>
    <row r="14" spans="1:47" ht="25.5">
      <c r="A14" s="4"/>
      <c r="B14" s="66" t="s">
        <v>93</v>
      </c>
      <c r="C14" s="16">
        <v>16</v>
      </c>
      <c r="D14" s="16">
        <v>16</v>
      </c>
      <c r="E14" s="9">
        <f t="shared" si="0"/>
        <v>100</v>
      </c>
      <c r="F14" s="16">
        <f t="shared" si="1"/>
        <v>1.6</v>
      </c>
      <c r="G14" s="9">
        <v>0</v>
      </c>
      <c r="H14" s="16">
        <v>16</v>
      </c>
      <c r="I14" s="16">
        <v>16</v>
      </c>
      <c r="J14" s="9">
        <f t="shared" si="2"/>
        <v>100</v>
      </c>
      <c r="K14" s="16">
        <f t="shared" si="3"/>
        <v>1.6</v>
      </c>
      <c r="L14" s="9">
        <v>0</v>
      </c>
      <c r="M14" s="4">
        <v>16</v>
      </c>
      <c r="N14" s="16">
        <v>16</v>
      </c>
      <c r="O14" s="9">
        <f t="shared" si="5"/>
        <v>100</v>
      </c>
      <c r="P14" s="16">
        <f t="shared" si="4"/>
        <v>1.6</v>
      </c>
      <c r="Q14" s="4">
        <v>0</v>
      </c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</row>
    <row r="15" spans="1:47" ht="25.5">
      <c r="A15" s="4"/>
      <c r="B15" s="66" t="s">
        <v>94</v>
      </c>
      <c r="C15" s="16">
        <v>15</v>
      </c>
      <c r="D15" s="16">
        <v>15</v>
      </c>
      <c r="E15" s="9">
        <f t="shared" si="0"/>
        <v>100</v>
      </c>
      <c r="F15" s="16">
        <f t="shared" si="1"/>
        <v>1.5</v>
      </c>
      <c r="G15" s="9">
        <v>0</v>
      </c>
      <c r="H15" s="16">
        <v>15</v>
      </c>
      <c r="I15" s="16">
        <v>15</v>
      </c>
      <c r="J15" s="9">
        <f t="shared" si="2"/>
        <v>100</v>
      </c>
      <c r="K15" s="16">
        <f t="shared" si="3"/>
        <v>1.5</v>
      </c>
      <c r="L15" s="9">
        <v>0</v>
      </c>
      <c r="M15" s="4">
        <v>15</v>
      </c>
      <c r="N15" s="16">
        <v>15</v>
      </c>
      <c r="O15" s="9">
        <f t="shared" si="5"/>
        <v>100</v>
      </c>
      <c r="P15" s="16">
        <f t="shared" si="4"/>
        <v>1.5</v>
      </c>
      <c r="Q15" s="4">
        <v>0</v>
      </c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</row>
    <row r="16" spans="1:47" ht="25.5">
      <c r="A16" s="4"/>
      <c r="B16" s="66" t="s">
        <v>95</v>
      </c>
      <c r="C16" s="16">
        <v>17</v>
      </c>
      <c r="D16" s="16">
        <v>15</v>
      </c>
      <c r="E16" s="9">
        <f t="shared" si="0"/>
        <v>88.23529411764706</v>
      </c>
      <c r="F16" s="16">
        <f t="shared" si="1"/>
        <v>1.7000000000000002</v>
      </c>
      <c r="G16" s="9">
        <v>0</v>
      </c>
      <c r="H16" s="16">
        <v>15</v>
      </c>
      <c r="I16" s="16">
        <v>15</v>
      </c>
      <c r="J16" s="9">
        <f t="shared" si="2"/>
        <v>100</v>
      </c>
      <c r="K16" s="16">
        <f t="shared" si="3"/>
        <v>1.5</v>
      </c>
      <c r="L16" s="9">
        <v>0</v>
      </c>
      <c r="M16" s="4">
        <v>15</v>
      </c>
      <c r="N16" s="16">
        <v>15</v>
      </c>
      <c r="O16" s="9">
        <f t="shared" si="5"/>
        <v>100</v>
      </c>
      <c r="P16" s="16">
        <f t="shared" si="4"/>
        <v>1.5</v>
      </c>
      <c r="Q16" s="4">
        <v>0</v>
      </c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</row>
    <row r="17" spans="1:47" ht="25.5">
      <c r="A17" s="4"/>
      <c r="B17" s="66" t="s">
        <v>96</v>
      </c>
      <c r="C17" s="16">
        <v>58</v>
      </c>
      <c r="D17" s="16">
        <v>58</v>
      </c>
      <c r="E17" s="9">
        <f t="shared" si="0"/>
        <v>100</v>
      </c>
      <c r="F17" s="16">
        <f t="shared" si="1"/>
        <v>5.800000000000001</v>
      </c>
      <c r="G17" s="9">
        <v>0</v>
      </c>
      <c r="H17" s="16">
        <v>58</v>
      </c>
      <c r="I17" s="16">
        <v>58</v>
      </c>
      <c r="J17" s="9">
        <f t="shared" si="2"/>
        <v>100</v>
      </c>
      <c r="K17" s="16">
        <f t="shared" si="3"/>
        <v>5.800000000000001</v>
      </c>
      <c r="L17" s="9">
        <v>0</v>
      </c>
      <c r="M17" s="4">
        <v>58</v>
      </c>
      <c r="N17" s="16">
        <v>58</v>
      </c>
      <c r="O17" s="9">
        <f t="shared" si="5"/>
        <v>100</v>
      </c>
      <c r="P17" s="16">
        <f t="shared" si="4"/>
        <v>5.800000000000001</v>
      </c>
      <c r="Q17" s="4">
        <v>0</v>
      </c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</row>
    <row r="18" spans="1:47" ht="25.5">
      <c r="A18" s="4"/>
      <c r="B18" s="66" t="s">
        <v>97</v>
      </c>
      <c r="C18" s="16">
        <v>33</v>
      </c>
      <c r="D18" s="16">
        <v>33</v>
      </c>
      <c r="E18" s="9">
        <f t="shared" si="0"/>
        <v>100</v>
      </c>
      <c r="F18" s="16">
        <f t="shared" si="1"/>
        <v>3.3000000000000003</v>
      </c>
      <c r="G18" s="9">
        <v>0</v>
      </c>
      <c r="H18" s="16">
        <v>33</v>
      </c>
      <c r="I18" s="16">
        <v>33</v>
      </c>
      <c r="J18" s="9">
        <f t="shared" si="2"/>
        <v>100</v>
      </c>
      <c r="K18" s="16">
        <f t="shared" si="3"/>
        <v>3.3000000000000003</v>
      </c>
      <c r="L18" s="9">
        <v>0</v>
      </c>
      <c r="M18" s="4">
        <v>33</v>
      </c>
      <c r="N18" s="16">
        <v>33</v>
      </c>
      <c r="O18" s="9">
        <f t="shared" si="5"/>
        <v>100</v>
      </c>
      <c r="P18" s="16">
        <f t="shared" si="4"/>
        <v>3.3000000000000003</v>
      </c>
      <c r="Q18" s="4">
        <v>0</v>
      </c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</row>
    <row r="19" spans="1:47" ht="51">
      <c r="A19" s="36">
        <v>2</v>
      </c>
      <c r="B19" s="47" t="s">
        <v>104</v>
      </c>
      <c r="C19" s="16"/>
      <c r="D19" s="16"/>
      <c r="E19" s="9"/>
      <c r="F19" s="16"/>
      <c r="G19" s="9"/>
      <c r="H19" s="16"/>
      <c r="I19" s="16"/>
      <c r="J19" s="9"/>
      <c r="K19" s="16"/>
      <c r="L19" s="9"/>
      <c r="M19" s="4"/>
      <c r="N19" s="16"/>
      <c r="O19" s="9"/>
      <c r="P19" s="16"/>
      <c r="Q19" s="4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</row>
    <row r="20" spans="1:47" ht="25.5">
      <c r="A20" s="36"/>
      <c r="B20" s="66" t="s">
        <v>98</v>
      </c>
      <c r="C20" s="16">
        <v>25</v>
      </c>
      <c r="D20" s="16">
        <v>25</v>
      </c>
      <c r="E20" s="9">
        <f t="shared" si="0"/>
        <v>100</v>
      </c>
      <c r="F20" s="16">
        <f t="shared" si="1"/>
        <v>2.5</v>
      </c>
      <c r="G20" s="9">
        <v>0</v>
      </c>
      <c r="H20" s="16">
        <v>25</v>
      </c>
      <c r="I20" s="16">
        <v>25</v>
      </c>
      <c r="J20" s="9">
        <f t="shared" si="2"/>
        <v>100</v>
      </c>
      <c r="K20" s="16">
        <f t="shared" si="3"/>
        <v>2.5</v>
      </c>
      <c r="L20" s="9">
        <v>0</v>
      </c>
      <c r="M20" s="4">
        <v>25</v>
      </c>
      <c r="N20" s="16">
        <v>25</v>
      </c>
      <c r="O20" s="9">
        <f t="shared" si="5"/>
        <v>100</v>
      </c>
      <c r="P20" s="16">
        <f t="shared" si="4"/>
        <v>2.5</v>
      </c>
      <c r="Q20" s="4">
        <v>0</v>
      </c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</row>
    <row r="21" spans="1:47" ht="25.5">
      <c r="A21" s="4"/>
      <c r="B21" s="66" t="s">
        <v>99</v>
      </c>
      <c r="C21" s="16">
        <v>24</v>
      </c>
      <c r="D21" s="16">
        <v>24</v>
      </c>
      <c r="E21" s="9">
        <f t="shared" si="0"/>
        <v>100</v>
      </c>
      <c r="F21" s="16">
        <f t="shared" si="1"/>
        <v>2.4000000000000004</v>
      </c>
      <c r="G21" s="9">
        <v>0</v>
      </c>
      <c r="H21" s="16">
        <v>24</v>
      </c>
      <c r="I21" s="16">
        <v>24</v>
      </c>
      <c r="J21" s="9">
        <f t="shared" si="2"/>
        <v>100</v>
      </c>
      <c r="K21" s="16">
        <f t="shared" si="3"/>
        <v>2.4000000000000004</v>
      </c>
      <c r="L21" s="9">
        <v>0</v>
      </c>
      <c r="M21" s="4">
        <v>24</v>
      </c>
      <c r="N21" s="16">
        <v>24</v>
      </c>
      <c r="O21" s="9">
        <f t="shared" si="5"/>
        <v>100</v>
      </c>
      <c r="P21" s="16">
        <f t="shared" si="4"/>
        <v>2.4000000000000004</v>
      </c>
      <c r="Q21" s="4">
        <v>0</v>
      </c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</row>
    <row r="22" spans="1:47" ht="25.5">
      <c r="A22" s="4"/>
      <c r="B22" s="66" t="s">
        <v>100</v>
      </c>
      <c r="C22" s="16">
        <v>16</v>
      </c>
      <c r="D22" s="16">
        <v>16</v>
      </c>
      <c r="E22" s="9">
        <f t="shared" si="0"/>
        <v>100</v>
      </c>
      <c r="F22" s="16">
        <f t="shared" si="1"/>
        <v>1.6</v>
      </c>
      <c r="G22" s="9">
        <v>0</v>
      </c>
      <c r="H22" s="16">
        <v>16</v>
      </c>
      <c r="I22" s="16">
        <v>16</v>
      </c>
      <c r="J22" s="9">
        <f t="shared" si="2"/>
        <v>100</v>
      </c>
      <c r="K22" s="16">
        <f t="shared" si="3"/>
        <v>1.6</v>
      </c>
      <c r="L22" s="9">
        <v>0</v>
      </c>
      <c r="M22" s="4">
        <v>16</v>
      </c>
      <c r="N22" s="16">
        <v>16</v>
      </c>
      <c r="O22" s="9">
        <f t="shared" si="5"/>
        <v>100</v>
      </c>
      <c r="P22" s="16">
        <f t="shared" si="4"/>
        <v>1.6</v>
      </c>
      <c r="Q22" s="4">
        <v>0</v>
      </c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</row>
    <row r="23" spans="1:47" ht="25.5">
      <c r="A23" s="4"/>
      <c r="B23" s="66" t="s">
        <v>101</v>
      </c>
      <c r="C23" s="16">
        <v>19</v>
      </c>
      <c r="D23" s="16">
        <v>19</v>
      </c>
      <c r="E23" s="9">
        <f t="shared" si="0"/>
        <v>100</v>
      </c>
      <c r="F23" s="16">
        <f t="shared" si="1"/>
        <v>1.9000000000000001</v>
      </c>
      <c r="G23" s="9">
        <v>0</v>
      </c>
      <c r="H23" s="16">
        <v>19</v>
      </c>
      <c r="I23" s="16">
        <v>19</v>
      </c>
      <c r="J23" s="9">
        <f t="shared" si="2"/>
        <v>100</v>
      </c>
      <c r="K23" s="16">
        <f t="shared" si="3"/>
        <v>1.9000000000000001</v>
      </c>
      <c r="L23" s="9">
        <v>0</v>
      </c>
      <c r="M23" s="4">
        <v>19</v>
      </c>
      <c r="N23" s="16">
        <v>19</v>
      </c>
      <c r="O23" s="9">
        <f t="shared" si="5"/>
        <v>100</v>
      </c>
      <c r="P23" s="16">
        <f t="shared" si="4"/>
        <v>1.9000000000000001</v>
      </c>
      <c r="Q23" s="4">
        <v>0</v>
      </c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</row>
    <row r="24" spans="1:47" ht="38.25">
      <c r="A24" s="46">
        <v>3</v>
      </c>
      <c r="B24" s="44" t="s">
        <v>54</v>
      </c>
      <c r="C24" s="25" t="s">
        <v>52</v>
      </c>
      <c r="D24" s="25" t="s">
        <v>52</v>
      </c>
      <c r="E24" s="25" t="s">
        <v>52</v>
      </c>
      <c r="F24" s="25" t="s">
        <v>52</v>
      </c>
      <c r="G24" s="25" t="s">
        <v>52</v>
      </c>
      <c r="H24" s="25" t="s">
        <v>52</v>
      </c>
      <c r="I24" s="25" t="s">
        <v>52</v>
      </c>
      <c r="J24" s="25" t="s">
        <v>52</v>
      </c>
      <c r="K24" s="25" t="s">
        <v>52</v>
      </c>
      <c r="L24" s="25" t="s">
        <v>52</v>
      </c>
      <c r="M24" s="25" t="s">
        <v>52</v>
      </c>
      <c r="N24" s="25" t="s">
        <v>52</v>
      </c>
      <c r="O24" s="25" t="s">
        <v>52</v>
      </c>
      <c r="P24" s="25" t="s">
        <v>52</v>
      </c>
      <c r="Q24" s="25" t="s">
        <v>52</v>
      </c>
      <c r="R24" s="4">
        <v>100</v>
      </c>
      <c r="S24" s="4">
        <v>100</v>
      </c>
      <c r="T24" s="4">
        <f>S24/R24*100</f>
        <v>100</v>
      </c>
      <c r="U24" s="4">
        <f>R24*0.1</f>
        <v>10</v>
      </c>
      <c r="V24" s="4">
        <v>0</v>
      </c>
      <c r="W24" s="16">
        <v>16</v>
      </c>
      <c r="X24" s="16">
        <v>16</v>
      </c>
      <c r="Y24" s="9">
        <f>X24/W24*100</f>
        <v>100</v>
      </c>
      <c r="Z24" s="16">
        <f>W24*0.1</f>
        <v>1.6</v>
      </c>
      <c r="AA24" s="4">
        <v>0</v>
      </c>
      <c r="AB24" s="4">
        <v>100</v>
      </c>
      <c r="AC24" s="4">
        <v>100</v>
      </c>
      <c r="AD24" s="9">
        <f>AC24/AB24*100</f>
        <v>100</v>
      </c>
      <c r="AE24" s="4">
        <f>AB24*0.1</f>
        <v>10</v>
      </c>
      <c r="AF24" s="4">
        <v>0</v>
      </c>
      <c r="AG24" s="4">
        <v>58032</v>
      </c>
      <c r="AH24" s="4">
        <v>58032</v>
      </c>
      <c r="AI24" s="9">
        <f>AH24/AG24*100</f>
        <v>100</v>
      </c>
      <c r="AJ24" s="16">
        <f>AG24*0.1</f>
        <v>5803.200000000001</v>
      </c>
      <c r="AK24" s="16">
        <v>0</v>
      </c>
      <c r="AL24" s="45" t="s">
        <v>52</v>
      </c>
      <c r="AM24" s="45" t="s">
        <v>52</v>
      </c>
      <c r="AN24" s="45" t="s">
        <v>52</v>
      </c>
      <c r="AO24" s="45" t="s">
        <v>52</v>
      </c>
      <c r="AP24" s="45" t="s">
        <v>52</v>
      </c>
      <c r="AQ24" s="45" t="s">
        <v>52</v>
      </c>
      <c r="AR24" s="45" t="s">
        <v>52</v>
      </c>
      <c r="AS24" s="45" t="s">
        <v>52</v>
      </c>
      <c r="AT24" s="45" t="s">
        <v>52</v>
      </c>
      <c r="AU24" s="45" t="s">
        <v>52</v>
      </c>
    </row>
    <row r="25" spans="1:47" ht="38.25">
      <c r="A25" s="39">
        <v>4</v>
      </c>
      <c r="B25" s="44" t="s">
        <v>56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4"/>
      <c r="AM25" s="4"/>
      <c r="AN25" s="4"/>
      <c r="AO25" s="16"/>
      <c r="AP25" s="4"/>
      <c r="AQ25" s="4"/>
      <c r="AR25" s="5"/>
      <c r="AS25" s="9"/>
      <c r="AT25" s="16"/>
      <c r="AU25" s="4"/>
    </row>
    <row r="26" spans="1:47" ht="12.75">
      <c r="A26" s="4"/>
      <c r="B26" s="5" t="s">
        <v>102</v>
      </c>
      <c r="C26" s="25" t="s">
        <v>52</v>
      </c>
      <c r="D26" s="25" t="s">
        <v>52</v>
      </c>
      <c r="E26" s="25" t="s">
        <v>52</v>
      </c>
      <c r="F26" s="25" t="s">
        <v>52</v>
      </c>
      <c r="G26" s="25" t="s">
        <v>52</v>
      </c>
      <c r="H26" s="25" t="s">
        <v>52</v>
      </c>
      <c r="I26" s="25" t="s">
        <v>52</v>
      </c>
      <c r="J26" s="25" t="s">
        <v>52</v>
      </c>
      <c r="K26" s="25" t="s">
        <v>52</v>
      </c>
      <c r="L26" s="25" t="s">
        <v>52</v>
      </c>
      <c r="M26" s="25" t="s">
        <v>52</v>
      </c>
      <c r="N26" s="25" t="s">
        <v>52</v>
      </c>
      <c r="O26" s="25" t="s">
        <v>52</v>
      </c>
      <c r="P26" s="25" t="s">
        <v>52</v>
      </c>
      <c r="Q26" s="25" t="s">
        <v>52</v>
      </c>
      <c r="R26" s="25" t="s">
        <v>52</v>
      </c>
      <c r="S26" s="25" t="s">
        <v>52</v>
      </c>
      <c r="T26" s="25" t="s">
        <v>52</v>
      </c>
      <c r="U26" s="25" t="s">
        <v>52</v>
      </c>
      <c r="V26" s="25" t="s">
        <v>52</v>
      </c>
      <c r="W26" s="25" t="s">
        <v>52</v>
      </c>
      <c r="X26" s="25" t="s">
        <v>52</v>
      </c>
      <c r="Y26" s="25" t="s">
        <v>52</v>
      </c>
      <c r="Z26" s="25" t="s">
        <v>52</v>
      </c>
      <c r="AA26" s="25" t="s">
        <v>52</v>
      </c>
      <c r="AB26" s="25" t="s">
        <v>52</v>
      </c>
      <c r="AC26" s="25" t="s">
        <v>52</v>
      </c>
      <c r="AD26" s="25" t="s">
        <v>52</v>
      </c>
      <c r="AE26" s="25" t="s">
        <v>52</v>
      </c>
      <c r="AF26" s="25" t="s">
        <v>52</v>
      </c>
      <c r="AG26" s="25" t="s">
        <v>52</v>
      </c>
      <c r="AH26" s="25" t="s">
        <v>52</v>
      </c>
      <c r="AI26" s="25" t="s">
        <v>52</v>
      </c>
      <c r="AJ26" s="25" t="s">
        <v>52</v>
      </c>
      <c r="AK26" s="25" t="s">
        <v>52</v>
      </c>
      <c r="AL26" s="4">
        <v>450</v>
      </c>
      <c r="AM26" s="4">
        <v>450</v>
      </c>
      <c r="AN26" s="9">
        <f>AM26/AL26*100</f>
        <v>100</v>
      </c>
      <c r="AO26" s="16">
        <f>AL26*0.1</f>
        <v>45</v>
      </c>
      <c r="AP26" s="4">
        <v>0</v>
      </c>
      <c r="AQ26" s="4">
        <v>3</v>
      </c>
      <c r="AR26" s="5">
        <v>2</v>
      </c>
      <c r="AS26" s="9">
        <f>AR26/AQ26*100</f>
        <v>66.66666666666666</v>
      </c>
      <c r="AT26" s="16">
        <f>AQ26*0.1</f>
        <v>0.30000000000000004</v>
      </c>
      <c r="AU26" s="4">
        <v>-1</v>
      </c>
    </row>
    <row r="27" spans="1:47" ht="12.75">
      <c r="A27" s="4"/>
      <c r="B27" s="5" t="s">
        <v>57</v>
      </c>
      <c r="C27" s="25" t="s">
        <v>52</v>
      </c>
      <c r="D27" s="25" t="s">
        <v>52</v>
      </c>
      <c r="E27" s="25" t="s">
        <v>52</v>
      </c>
      <c r="F27" s="25" t="s">
        <v>52</v>
      </c>
      <c r="G27" s="25" t="s">
        <v>52</v>
      </c>
      <c r="H27" s="25" t="s">
        <v>52</v>
      </c>
      <c r="I27" s="25" t="s">
        <v>52</v>
      </c>
      <c r="J27" s="25" t="s">
        <v>52</v>
      </c>
      <c r="K27" s="25" t="s">
        <v>52</v>
      </c>
      <c r="L27" s="25" t="s">
        <v>52</v>
      </c>
      <c r="M27" s="25" t="s">
        <v>52</v>
      </c>
      <c r="N27" s="25" t="s">
        <v>52</v>
      </c>
      <c r="O27" s="25" t="s">
        <v>52</v>
      </c>
      <c r="P27" s="25" t="s">
        <v>52</v>
      </c>
      <c r="Q27" s="25" t="s">
        <v>52</v>
      </c>
      <c r="R27" s="25" t="s">
        <v>52</v>
      </c>
      <c r="S27" s="25" t="s">
        <v>52</v>
      </c>
      <c r="T27" s="25" t="s">
        <v>52</v>
      </c>
      <c r="U27" s="25" t="s">
        <v>52</v>
      </c>
      <c r="V27" s="25" t="s">
        <v>52</v>
      </c>
      <c r="W27" s="25" t="s">
        <v>52</v>
      </c>
      <c r="X27" s="25" t="s">
        <v>52</v>
      </c>
      <c r="Y27" s="25" t="s">
        <v>52</v>
      </c>
      <c r="Z27" s="25" t="s">
        <v>52</v>
      </c>
      <c r="AA27" s="25" t="s">
        <v>52</v>
      </c>
      <c r="AB27" s="25" t="s">
        <v>52</v>
      </c>
      <c r="AC27" s="25" t="s">
        <v>52</v>
      </c>
      <c r="AD27" s="25" t="s">
        <v>52</v>
      </c>
      <c r="AE27" s="25" t="s">
        <v>52</v>
      </c>
      <c r="AF27" s="25" t="s">
        <v>52</v>
      </c>
      <c r="AG27" s="25" t="s">
        <v>52</v>
      </c>
      <c r="AH27" s="25" t="s">
        <v>52</v>
      </c>
      <c r="AI27" s="25" t="s">
        <v>52</v>
      </c>
      <c r="AJ27" s="25" t="s">
        <v>52</v>
      </c>
      <c r="AK27" s="25" t="s">
        <v>52</v>
      </c>
      <c r="AL27" s="4">
        <v>2000</v>
      </c>
      <c r="AM27" s="4">
        <v>2000</v>
      </c>
      <c r="AN27" s="9">
        <f>AM27/AL27*100</f>
        <v>100</v>
      </c>
      <c r="AO27" s="16">
        <f>AL27*0.1</f>
        <v>200</v>
      </c>
      <c r="AP27" s="4">
        <v>0</v>
      </c>
      <c r="AQ27" s="4">
        <v>20</v>
      </c>
      <c r="AR27" s="4">
        <v>20</v>
      </c>
      <c r="AS27" s="9">
        <f>AR27/AQ27*100</f>
        <v>100</v>
      </c>
      <c r="AT27" s="16">
        <f>AQ27*0.1</f>
        <v>2</v>
      </c>
      <c r="AU27" s="4">
        <v>0</v>
      </c>
    </row>
  </sheetData>
  <sheetProtection/>
  <mergeCells count="20">
    <mergeCell ref="AQ6:AU6"/>
    <mergeCell ref="AQ7:AU7"/>
    <mergeCell ref="R7:V7"/>
    <mergeCell ref="A5:A8"/>
    <mergeCell ref="B5:B8"/>
    <mergeCell ref="C5:Q5"/>
    <mergeCell ref="R5:AK5"/>
    <mergeCell ref="C6:L6"/>
    <mergeCell ref="AL5:AU5"/>
    <mergeCell ref="R6:AF6"/>
    <mergeCell ref="H7:L7"/>
    <mergeCell ref="C7:G7"/>
    <mergeCell ref="AB7:AF7"/>
    <mergeCell ref="M6:Q6"/>
    <mergeCell ref="AL7:AP7"/>
    <mergeCell ref="W7:AA7"/>
    <mergeCell ref="AG7:AK7"/>
    <mergeCell ref="AG6:AK6"/>
    <mergeCell ref="AL6:AP6"/>
    <mergeCell ref="M7:Q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  <colBreaks count="1" manualBreakCount="1">
    <brk id="26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buh</cp:lastModifiedBy>
  <cp:lastPrinted>2024-01-19T13:01:39Z</cp:lastPrinted>
  <dcterms:created xsi:type="dcterms:W3CDTF">2012-02-08T05:04:42Z</dcterms:created>
  <dcterms:modified xsi:type="dcterms:W3CDTF">2024-01-29T07:28:18Z</dcterms:modified>
  <cp:category/>
  <cp:version/>
  <cp:contentType/>
  <cp:contentStatus/>
</cp:coreProperties>
</file>