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375" windowWidth="28815" windowHeight="6330"/>
  </bookViews>
  <sheets>
    <sheet name="Page 1" sheetId="1" r:id="rId1"/>
  </sheets>
  <definedNames>
    <definedName name="JR_PAGE_ANCHOR_0_1">'Page 1'!$A$8</definedName>
    <definedName name="_xlnm.Print_Area" localSheetId="0">'Page 1'!$A$1:$U$48</definedName>
  </definedNames>
  <calcPr calcId="145621"/>
</workbook>
</file>

<file path=xl/calcChain.xml><?xml version="1.0" encoding="utf-8"?>
<calcChain xmlns="http://schemas.openxmlformats.org/spreadsheetml/2006/main">
  <c r="J45" i="1" l="1"/>
  <c r="I33" i="1" l="1"/>
  <c r="L46" i="1" l="1"/>
  <c r="K46" i="1"/>
  <c r="I40" i="1" l="1"/>
  <c r="J46" i="1" l="1"/>
  <c r="J44" i="1" s="1"/>
  <c r="K45" i="1" l="1"/>
  <c r="K44" i="1" s="1"/>
  <c r="L45" i="1"/>
  <c r="L44" i="1" s="1"/>
  <c r="I42" i="1"/>
  <c r="I37" i="1" l="1"/>
  <c r="I43" i="1" l="1"/>
  <c r="I39" i="1"/>
  <c r="I35" i="1" l="1"/>
  <c r="I36" i="1"/>
  <c r="I38" i="1"/>
  <c r="I41" i="1"/>
  <c r="I34" i="1"/>
  <c r="I46" i="1" s="1"/>
  <c r="I45" i="1" l="1"/>
  <c r="I44" i="1" s="1"/>
</calcChain>
</file>

<file path=xl/sharedStrings.xml><?xml version="1.0" encoding="utf-8"?>
<sst xmlns="http://schemas.openxmlformats.org/spreadsheetml/2006/main" count="197" uniqueCount="108">
  <si>
    <t>ПЛАН-ГРАФИК</t>
  </si>
  <si>
    <t>1. Информация о заказчике:</t>
  </si>
  <si>
    <t>Коды</t>
  </si>
  <si>
    <t>Наименование заказчика</t>
  </si>
  <si>
    <t>МУНИЦИПАЛЬНОЕ БЮДЖЕТНОЕ ОБЩЕОБРАЗОВАТЕЛЬНОЕ УЧРЕЖДЕНИЕ "ЕГОРКИНСКАЯ СРЕДНЯЯ ОБЩЕОБРАЗОВАТЕЛЬНАЯ ШКОЛА" ШУМЕРЛИНСКОГО МУНИЦИПАЛЬНОГО ОКРУГА ЧУВАШСКОЙ РЕСПУБЛИКИ</t>
  </si>
  <si>
    <t>ИНН</t>
  </si>
  <si>
    <t>2118001718</t>
  </si>
  <si>
    <t>КПП</t>
  </si>
  <si>
    <t>211801001</t>
  </si>
  <si>
    <t xml:space="preserve">Организационно-правовая форма </t>
  </si>
  <si>
    <t>Муниципальное бюджетное учреждение</t>
  </si>
  <si>
    <t>по ОКОПФ</t>
  </si>
  <si>
    <t>75403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</si>
  <si>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</si>
  <si>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</si>
  <si>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</si>
  <si>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</si>
  <si>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</si>
  <si>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429107, Чувашская Республика - Чувашия, Шумерлинский р-н, Егоркино(Егоркинского поселения) д, УЛИЦА 40 ЛЕТ ПОБЕДЫ, ДОМ 21Б, 7-83536-62235, egorkin-shumr@yandex.ru</t>
  </si>
  <si>
    <t>по ОКТМО</t>
  </si>
  <si>
    <t>97550000127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</si>
  <si>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</si>
  <si>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</si>
  <si>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</si>
  <si>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по ОКЕИ</t>
  </si>
  <si>
    <t>383</t>
  </si>
  <si>
    <t>рубль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</si>
  <si>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</si>
  <si>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</si>
  <si>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</si>
  <si>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</si>
  <si>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</si>
  <si>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</si>
  <si>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</si>
  <si>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</si>
  <si>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</si>
  <si>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</si>
  <si>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</si>
  <si>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</si>
  <si>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</si>
  <si>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</si>
  <si>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</si>
  <si>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</si>
  <si>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</si>
  <si>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</si>
  <si>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</si>
  <si>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</si>
  <si>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</si>
  <si>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</si>
  <si>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</si>
  <si>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</si>
  <si>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</si>
  <si>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</si>
  <si>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</si>
  <si>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</si>
  <si>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</si>
  <si>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</si>
  <si>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</si>
  <si>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</si>
  <si>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06.20</t>
  </si>
  <si>
    <t>Газ природный в газообразном или сжиженном состоянии</t>
  </si>
  <si>
    <t>0.0</t>
  </si>
  <si>
    <t>нет</t>
  </si>
  <si>
    <t>0002</t>
  </si>
  <si>
    <t>2024</t>
  </si>
  <si>
    <t>223211800171821180100100020000000000</t>
  </si>
  <si>
    <t>0003</t>
  </si>
  <si>
    <t>223211800171821180100100030000000244</t>
  </si>
  <si>
    <t>233211800171821180100100010000000000</t>
  </si>
  <si>
    <t>233211800171821180100100020000000244</t>
  </si>
  <si>
    <t>243211800171821180100100010000000000</t>
  </si>
  <si>
    <t>243211800171821180100100030000000244</t>
  </si>
  <si>
    <t>Всего для осуществления закупок,</t>
  </si>
  <si>
    <t>в том числе по коду вида расходов 244</t>
  </si>
  <si>
    <t>в том числе по коду вида расходов 247</t>
  </si>
  <si>
    <t>УТВЕРЖДАЮ</t>
  </si>
  <si>
    <t>Руководитель</t>
  </si>
  <si>
    <t>Директор</t>
  </si>
  <si>
    <t>Пакулаева Е.В.</t>
  </si>
  <si>
    <t>(должность)</t>
  </si>
  <si>
    <t>(подпись)</t>
  </si>
  <si>
    <t>(расшифровка подписи)</t>
  </si>
  <si>
    <t>Ответственный исполнитель</t>
  </si>
  <si>
    <t>бухгалтер</t>
  </si>
  <si>
    <t>Закупки в соответствии с п. 4 ч. 1 ст. 93 Федерального закона № 44-ФЗ(244)</t>
  </si>
  <si>
    <t>Закупки в соответствии с п. 5 ч. 1 ст. 93 Федерального закона № 44-ФЗ(244)</t>
  </si>
  <si>
    <t>2025</t>
  </si>
  <si>
    <t>Фролова Л.В.</t>
  </si>
  <si>
    <t>0004</t>
  </si>
  <si>
    <t>0005</t>
  </si>
  <si>
    <t>0006</t>
  </si>
  <si>
    <t>0007</t>
  </si>
  <si>
    <t>0008</t>
  </si>
  <si>
    <t>0009</t>
  </si>
  <si>
    <t>0010</t>
  </si>
  <si>
    <t>2. Информация о закупках товаров, работ, услуг на 2023 финансовый год и на плановый период 2024 и 2025 годов:</t>
  </si>
  <si>
    <t>закупок товаров, работ, услуг на 2024 финансовый год</t>
  </si>
  <si>
    <t>и на плановый период 2025 и 2026 годов</t>
  </si>
  <si>
    <t>2024   г</t>
  </si>
  <si>
    <t>2026</t>
  </si>
  <si>
    <t>Замена оконных блоков МБОУ "Егоркинская СОШ" Шумерлинского муниципального округа Чувашской Республики</t>
  </si>
  <si>
    <t>Работы столярные и плотничные</t>
  </si>
  <si>
    <t xml:space="preserve">43.32 </t>
  </si>
  <si>
    <t>Закупки в соответствии с п. 29 ч. 1 ст. 93 Федерального закона № 44-ФЗ(247)</t>
  </si>
  <si>
    <t>Электрическая энергия</t>
  </si>
  <si>
    <t>Закупки в соответствии с п. 8 ч. 1 ст. 93 Федерального закона № 44-ФЗ(247)</t>
  </si>
  <si>
    <t>35.11.10</t>
  </si>
  <si>
    <t>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</si>
</sst>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8"/>
      <color rgb="FF000000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6" fillId="0" borderId="1" xfId="0" applyFont="1" applyBorder="1"/>
    <xf numFmtId="0" fontId="7" fillId="0" borderId="1" xfId="0" applyFont="1" applyBorder="1"/>
    <xf numFmtId="0" fontId="6" fillId="0" borderId="4" xfId="0" applyFont="1" applyBorder="1" applyAlignment="1"/>
    <xf numFmtId="0" fontId="6" fillId="0" borderId="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" xfId="0" applyFont="1" applyBorder="1" applyAlignment="1">
      <alignment horizontal="center"/>
    </xf>
    <xf numFmtId="0" fontId="0" fillId="29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/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2" fontId="3" fillId="0" borderId="2" xfId="0" applyNumberFormat="1" applyFont="1" applyFill="1" applyBorder="1" applyAlignment="1" applyProtection="1">
      <alignment horizontal="center" vertical="top" wrapText="1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wrapText="1"/>
      <protection locked="0"/>
    </xf>
    <xf numFmtId="0" fontId="9" fillId="0" borderId="1" xfId="0" applyNumberFormat="1" applyFont="1" applyFill="1" applyBorder="1" applyAlignment="1" applyProtection="1">
      <alignment wrapText="1"/>
      <protection locked="0"/>
    </xf>
    <xf numFmtId="0" fontId="10" fillId="0" borderId="4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6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 wrapText="1"/>
      <protection locked="0"/>
    </xf>
    <xf numFmtId="0" fontId="0" fillId="0" borderId="4" xfId="0" applyNumberFormat="1" applyFont="1" applyFill="1" applyBorder="1" applyAlignment="1" applyProtection="1">
      <alignment horizontal="center" wrapText="1"/>
      <protection locked="0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49" fontId="3" fillId="26" borderId="7" xfId="0" applyNumberFormat="1" applyFont="1" applyFill="1" applyBorder="1" applyAlignment="1" applyProtection="1">
      <alignment horizontal="center" vertical="top" wrapText="1"/>
    </xf>
    <xf numFmtId="49" fontId="3" fillId="26" borderId="9" xfId="0" applyNumberFormat="1" applyFont="1" applyFill="1" applyBorder="1" applyAlignment="1" applyProtection="1">
      <alignment horizontal="center" vertical="top" wrapText="1"/>
    </xf>
    <xf numFmtId="49" fontId="3" fillId="26" borderId="8" xfId="0" applyNumberFormat="1" applyFont="1" applyFill="1" applyBorder="1" applyAlignment="1" applyProtection="1">
      <alignment horizontal="center" vertical="top" wrapText="1"/>
    </xf>
    <xf numFmtId="2" fontId="3" fillId="30" borderId="2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48"/>
  <sheetViews>
    <sheetView tabSelected="1" view="pageBreakPreview" topLeftCell="A25" zoomScale="93" zoomScaleNormal="100" zoomScaleSheetLayoutView="93" workbookViewId="0">
      <selection activeCell="J45" sqref="J45:J46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.7109375" customWidth="1"/>
    <col min="8" max="8" width="16.7109375" customWidth="1"/>
    <col min="9" max="9" width="10.42578125" customWidth="1"/>
    <col min="10" max="10" width="10.28515625" customWidth="1"/>
    <col min="11" max="11" width="9.5703125" customWidth="1"/>
    <col min="12" max="12" width="9.8554687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1">
      <c r="K1" s="6"/>
      <c r="L1" s="6"/>
      <c r="M1" s="6"/>
      <c r="N1" s="6" t="s">
        <v>75</v>
      </c>
      <c r="O1" s="6"/>
      <c r="P1" s="7"/>
      <c r="Q1" s="6"/>
      <c r="R1" s="6"/>
      <c r="S1" s="6"/>
      <c r="T1" s="6"/>
      <c r="U1" s="6"/>
    </row>
    <row r="2" spans="1:21">
      <c r="K2" s="6"/>
      <c r="L2" s="6"/>
      <c r="M2" s="6"/>
      <c r="N2" s="6" t="s">
        <v>76</v>
      </c>
      <c r="O2" s="6"/>
      <c r="P2" s="7"/>
      <c r="Q2" s="6"/>
      <c r="R2" s="6"/>
      <c r="S2" s="6"/>
      <c r="T2" s="6"/>
      <c r="U2" s="6"/>
    </row>
    <row r="3" spans="1:21">
      <c r="K3" s="69" t="s">
        <v>77</v>
      </c>
      <c r="L3" s="69"/>
      <c r="M3" s="69"/>
      <c r="N3" s="69"/>
      <c r="O3" s="6"/>
      <c r="P3" s="8"/>
      <c r="Q3" s="8"/>
      <c r="R3" s="9"/>
      <c r="S3" s="70" t="s">
        <v>78</v>
      </c>
      <c r="T3" s="70"/>
      <c r="U3" s="70"/>
    </row>
    <row r="4" spans="1:21">
      <c r="K4" s="71" t="s">
        <v>79</v>
      </c>
      <c r="L4" s="71"/>
      <c r="M4" s="71"/>
      <c r="N4" s="71"/>
      <c r="O4" s="6"/>
      <c r="P4" s="10" t="s">
        <v>80</v>
      </c>
      <c r="Q4" s="10"/>
      <c r="R4" s="11"/>
      <c r="S4" s="10" t="s">
        <v>81</v>
      </c>
      <c r="T4" s="10"/>
      <c r="U4" s="10"/>
    </row>
    <row r="5" spans="1:21"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K6" s="6"/>
      <c r="L6" s="6"/>
      <c r="M6" s="6"/>
      <c r="N6" s="6"/>
      <c r="O6" s="69" t="s">
        <v>107</v>
      </c>
      <c r="P6" s="69"/>
      <c r="Q6" s="69"/>
      <c r="R6" s="6"/>
      <c r="S6" s="8" t="s">
        <v>98</v>
      </c>
      <c r="T6" s="8"/>
      <c r="U6" s="6"/>
    </row>
    <row r="8" spans="1:21" ht="20.100000000000001" customHeight="1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1" ht="15" customHeight="1">
      <c r="A9" s="47" t="s">
        <v>96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1" ht="15" customHeight="1">
      <c r="A10" s="47" t="s">
        <v>97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1" ht="20.100000000000001" customHeight="1">
      <c r="A11" s="49" t="s">
        <v>1</v>
      </c>
      <c r="B11" s="50"/>
      <c r="C11" s="50"/>
      <c r="D11" s="5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1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51" t="s">
        <v>2</v>
      </c>
      <c r="T12" s="52"/>
    </row>
    <row r="13" spans="1:21" ht="20.100000000000001" customHeight="1">
      <c r="A13" s="49" t="s">
        <v>3</v>
      </c>
      <c r="B13" s="50"/>
      <c r="C13" s="50"/>
      <c r="D13" s="50"/>
      <c r="E13" s="50"/>
      <c r="F13" s="50"/>
      <c r="G13" s="53" t="s">
        <v>4</v>
      </c>
      <c r="H13" s="54"/>
      <c r="I13" s="54"/>
      <c r="J13" s="54"/>
      <c r="K13" s="54"/>
      <c r="L13" s="54"/>
      <c r="M13" s="54"/>
      <c r="N13" s="54"/>
      <c r="O13" s="54"/>
      <c r="P13" s="54"/>
      <c r="Q13" s="55" t="s">
        <v>5</v>
      </c>
      <c r="R13" s="56"/>
      <c r="S13" s="57" t="s">
        <v>6</v>
      </c>
      <c r="T13" s="58"/>
    </row>
    <row r="14" spans="1:21" ht="20.100000000000001" customHeight="1">
      <c r="A14" s="50"/>
      <c r="B14" s="50"/>
      <c r="C14" s="50"/>
      <c r="D14" s="50"/>
      <c r="E14" s="50"/>
      <c r="F14" s="5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 t="s">
        <v>7</v>
      </c>
      <c r="R14" s="56"/>
      <c r="S14" s="57" t="s">
        <v>8</v>
      </c>
      <c r="T14" s="58"/>
    </row>
    <row r="15" spans="1:21" ht="20.100000000000001" customHeight="1">
      <c r="A15" s="49" t="s">
        <v>9</v>
      </c>
      <c r="B15" s="50"/>
      <c r="C15" s="50"/>
      <c r="D15" s="50"/>
      <c r="E15" s="50"/>
      <c r="F15" s="50"/>
      <c r="G15" s="53" t="s">
        <v>10</v>
      </c>
      <c r="H15" s="54"/>
      <c r="I15" s="54"/>
      <c r="J15" s="54"/>
      <c r="K15" s="54"/>
      <c r="L15" s="54"/>
      <c r="M15" s="54"/>
      <c r="N15" s="54"/>
      <c r="O15" s="54"/>
      <c r="P15" s="54"/>
      <c r="Q15" s="55" t="s">
        <v>11</v>
      </c>
      <c r="R15" s="56"/>
      <c r="S15" s="57" t="s">
        <v>12</v>
      </c>
      <c r="T15" s="58"/>
    </row>
    <row r="16" spans="1:21" ht="20.100000000000001" customHeight="1">
      <c r="A16" s="49" t="s">
        <v>13</v>
      </c>
      <c r="B16" s="50"/>
      <c r="C16" s="50"/>
      <c r="D16" s="50"/>
      <c r="E16" s="50"/>
      <c r="F16" s="50"/>
      <c r="G16" s="53" t="s">
        <v>14</v>
      </c>
      <c r="H16" s="54"/>
      <c r="I16" s="54"/>
      <c r="J16" s="54"/>
      <c r="K16" s="54"/>
      <c r="L16" s="54"/>
      <c r="M16" s="54"/>
      <c r="N16" s="54"/>
      <c r="O16" s="54"/>
      <c r="P16" s="54"/>
      <c r="Q16" s="55" t="s">
        <v>15</v>
      </c>
      <c r="R16" s="56"/>
      <c r="S16" s="57" t="s">
        <v>16</v>
      </c>
      <c r="T16" s="58"/>
    </row>
    <row r="17" spans="1:20" ht="30" customHeight="1">
      <c r="A17" s="49" t="s">
        <v>17</v>
      </c>
      <c r="B17" s="50"/>
      <c r="C17" s="50"/>
      <c r="D17" s="50"/>
      <c r="E17" s="50"/>
      <c r="F17" s="50"/>
      <c r="G17" s="53" t="s">
        <v>18</v>
      </c>
      <c r="H17" s="54"/>
      <c r="I17" s="54"/>
      <c r="J17" s="54"/>
      <c r="K17" s="54"/>
      <c r="L17" s="54"/>
      <c r="M17" s="54"/>
      <c r="N17" s="54"/>
      <c r="O17" s="54"/>
      <c r="P17" s="54"/>
      <c r="Q17" s="55" t="s">
        <v>19</v>
      </c>
      <c r="R17" s="56"/>
      <c r="S17" s="57" t="s">
        <v>20</v>
      </c>
      <c r="T17" s="58"/>
    </row>
    <row r="18" spans="1:20" ht="3.95" customHeight="1">
      <c r="A18" s="49" t="s">
        <v>21</v>
      </c>
      <c r="B18" s="50"/>
      <c r="C18" s="50"/>
      <c r="D18" s="50"/>
      <c r="E18" s="50"/>
      <c r="F18" s="50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 t="s">
        <v>5</v>
      </c>
      <c r="R18" s="56"/>
      <c r="S18" s="57" t="s">
        <v>22</v>
      </c>
      <c r="T18" s="58"/>
    </row>
    <row r="19" spans="1:20" ht="15.95" customHeight="1">
      <c r="A19" s="50"/>
      <c r="B19" s="50"/>
      <c r="C19" s="50"/>
      <c r="D19" s="50"/>
      <c r="E19" s="50"/>
      <c r="F19" s="50"/>
      <c r="G19" s="1"/>
      <c r="H19" s="1"/>
      <c r="I19" s="1"/>
      <c r="J19" s="1"/>
      <c r="K19" s="1"/>
      <c r="L19" s="1"/>
      <c r="M19" s="1"/>
      <c r="N19" s="1"/>
      <c r="O19" s="1"/>
      <c r="P19" s="1"/>
      <c r="Q19" s="56"/>
      <c r="R19" s="56"/>
      <c r="S19" s="58"/>
      <c r="T19" s="58"/>
    </row>
    <row r="20" spans="1:20" ht="20.100000000000001" customHeight="1">
      <c r="A20" s="50"/>
      <c r="B20" s="50"/>
      <c r="C20" s="50"/>
      <c r="D20" s="50"/>
      <c r="E20" s="50"/>
      <c r="F20" s="50"/>
      <c r="G20" s="1"/>
      <c r="H20" s="1"/>
      <c r="I20" s="1"/>
      <c r="J20" s="1"/>
      <c r="K20" s="1"/>
      <c r="L20" s="1"/>
      <c r="M20" s="1"/>
      <c r="N20" s="1"/>
      <c r="O20" s="1"/>
      <c r="P20" s="1"/>
      <c r="Q20" s="55" t="s">
        <v>7</v>
      </c>
      <c r="R20" s="56"/>
      <c r="S20" s="57" t="s">
        <v>22</v>
      </c>
      <c r="T20" s="58"/>
    </row>
    <row r="21" spans="1:20" ht="3.95" customHeight="1">
      <c r="A21" s="49" t="s">
        <v>17</v>
      </c>
      <c r="B21" s="50"/>
      <c r="C21" s="50"/>
      <c r="D21" s="50"/>
      <c r="E21" s="50"/>
      <c r="F21" s="50"/>
      <c r="G21" s="53" t="s">
        <v>22</v>
      </c>
      <c r="H21" s="54"/>
      <c r="I21" s="54"/>
      <c r="J21" s="54"/>
      <c r="K21" s="54"/>
      <c r="L21" s="54"/>
      <c r="M21" s="54"/>
      <c r="N21" s="54"/>
      <c r="O21" s="54"/>
      <c r="P21" s="54"/>
      <c r="Q21" s="55" t="s">
        <v>19</v>
      </c>
      <c r="R21" s="56"/>
      <c r="S21" s="57" t="s">
        <v>22</v>
      </c>
      <c r="T21" s="58"/>
    </row>
    <row r="22" spans="1:20" ht="26.1" customHeight="1">
      <c r="A22" s="50"/>
      <c r="B22" s="50"/>
      <c r="C22" s="50"/>
      <c r="D22" s="50"/>
      <c r="E22" s="50"/>
      <c r="F22" s="50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6"/>
      <c r="R22" s="56"/>
      <c r="S22" s="58"/>
      <c r="T22" s="58"/>
    </row>
    <row r="23" spans="1:20" ht="3.95" customHeight="1">
      <c r="A23" s="59" t="s">
        <v>23</v>
      </c>
      <c r="B23" s="60"/>
      <c r="C23" s="60"/>
      <c r="D23" s="60"/>
      <c r="E23" s="60"/>
      <c r="F23" s="60"/>
      <c r="G23" s="1"/>
      <c r="H23" s="1"/>
      <c r="I23" s="1"/>
      <c r="J23" s="1"/>
      <c r="K23" s="1"/>
      <c r="L23" s="1"/>
      <c r="M23" s="1"/>
      <c r="N23" s="1"/>
      <c r="O23" s="1"/>
      <c r="P23" s="1"/>
      <c r="Q23" s="55" t="s">
        <v>24</v>
      </c>
      <c r="R23" s="56"/>
      <c r="S23" s="57" t="s">
        <v>25</v>
      </c>
      <c r="T23" s="58"/>
    </row>
    <row r="24" spans="1:20" ht="15.95" customHeight="1">
      <c r="A24" s="60"/>
      <c r="B24" s="60"/>
      <c r="C24" s="60"/>
      <c r="D24" s="60"/>
      <c r="E24" s="60"/>
      <c r="F24" s="60"/>
      <c r="G24" s="61" t="s">
        <v>26</v>
      </c>
      <c r="H24" s="62"/>
      <c r="I24" s="62"/>
      <c r="J24" s="62"/>
      <c r="K24" s="62"/>
      <c r="L24" s="62"/>
      <c r="M24" s="62"/>
      <c r="N24" s="62"/>
      <c r="O24" s="62"/>
      <c r="P24" s="62"/>
      <c r="Q24" s="56"/>
      <c r="R24" s="56"/>
      <c r="S24" s="58"/>
      <c r="T24" s="58"/>
    </row>
    <row r="25" spans="1:20" ht="3.95" customHeight="1">
      <c r="A25" s="1"/>
      <c r="B25" s="1"/>
      <c r="C25" s="1"/>
      <c r="D25" s="1"/>
      <c r="E25" s="1"/>
      <c r="F25" s="1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1"/>
      <c r="R25" s="1"/>
      <c r="S25" s="1"/>
      <c r="T25" s="1"/>
    </row>
    <row r="26" spans="1:20" ht="24.95" customHeight="1">
      <c r="A26" s="49" t="s">
        <v>95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ht="20.10000000000000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66" t="s">
        <v>22</v>
      </c>
      <c r="Q27" s="67"/>
      <c r="R27" s="67"/>
      <c r="S27" s="67"/>
      <c r="T27" s="1"/>
    </row>
    <row r="28" spans="1:20" ht="60" customHeight="1">
      <c r="A28" s="63" t="s">
        <v>27</v>
      </c>
      <c r="B28" s="63" t="s">
        <v>28</v>
      </c>
      <c r="C28" s="63" t="s">
        <v>29</v>
      </c>
      <c r="D28" s="64"/>
      <c r="E28" s="64"/>
      <c r="F28" s="64"/>
      <c r="G28" s="64"/>
      <c r="H28" s="63" t="s">
        <v>30</v>
      </c>
      <c r="I28" s="63" t="s">
        <v>31</v>
      </c>
      <c r="J28" s="64"/>
      <c r="K28" s="64"/>
      <c r="L28" s="64"/>
      <c r="M28" s="64"/>
      <c r="N28" s="63" t="s">
        <v>32</v>
      </c>
      <c r="O28" s="63" t="s">
        <v>33</v>
      </c>
      <c r="P28" s="64"/>
      <c r="Q28" s="64"/>
      <c r="R28" s="63" t="s">
        <v>34</v>
      </c>
      <c r="S28" s="64"/>
      <c r="T28" s="64"/>
    </row>
    <row r="29" spans="1:20" ht="80.099999999999994" customHeight="1">
      <c r="A29" s="64"/>
      <c r="B29" s="64"/>
      <c r="C29" s="63" t="s">
        <v>35</v>
      </c>
      <c r="D29" s="64"/>
      <c r="E29" s="64"/>
      <c r="F29" s="63" t="s">
        <v>36</v>
      </c>
      <c r="G29" s="64"/>
      <c r="H29" s="64"/>
      <c r="I29" s="63" t="s">
        <v>37</v>
      </c>
      <c r="J29" s="63" t="s">
        <v>38</v>
      </c>
      <c r="K29" s="63" t="s">
        <v>39</v>
      </c>
      <c r="L29" s="64"/>
      <c r="M29" s="63" t="s">
        <v>40</v>
      </c>
      <c r="N29" s="64"/>
      <c r="O29" s="64"/>
      <c r="P29" s="64"/>
      <c r="Q29" s="64"/>
      <c r="R29" s="64"/>
      <c r="S29" s="64"/>
      <c r="T29" s="64"/>
    </row>
    <row r="30" spans="1:20" ht="99.9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3" t="s">
        <v>41</v>
      </c>
      <c r="L30" s="63" t="s">
        <v>42</v>
      </c>
      <c r="M30" s="64"/>
      <c r="N30" s="64"/>
      <c r="O30" s="64"/>
      <c r="P30" s="64"/>
      <c r="Q30" s="64"/>
      <c r="R30" s="64"/>
      <c r="S30" s="64"/>
      <c r="T30" s="64"/>
    </row>
    <row r="31" spans="1:20" ht="80.099999999999994" customHeight="1">
      <c r="A31" s="64"/>
      <c r="B31" s="64"/>
      <c r="C31" s="2" t="s">
        <v>43</v>
      </c>
      <c r="D31" s="63" t="s">
        <v>44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ht="15" customHeight="1">
      <c r="A32" s="3" t="s">
        <v>45</v>
      </c>
      <c r="B32" s="3" t="s">
        <v>46</v>
      </c>
      <c r="C32" s="3" t="s">
        <v>47</v>
      </c>
      <c r="D32" s="65" t="s">
        <v>48</v>
      </c>
      <c r="E32" s="64"/>
      <c r="F32" s="65" t="s">
        <v>49</v>
      </c>
      <c r="G32" s="64"/>
      <c r="H32" s="3" t="s">
        <v>50</v>
      </c>
      <c r="I32" s="3" t="s">
        <v>51</v>
      </c>
      <c r="J32" s="3" t="s">
        <v>52</v>
      </c>
      <c r="K32" s="3" t="s">
        <v>53</v>
      </c>
      <c r="L32" s="3" t="s">
        <v>54</v>
      </c>
      <c r="M32" s="3" t="s">
        <v>55</v>
      </c>
      <c r="N32" s="3" t="s">
        <v>56</v>
      </c>
      <c r="O32" s="65" t="s">
        <v>57</v>
      </c>
      <c r="P32" s="64"/>
      <c r="Q32" s="64"/>
      <c r="R32" s="65" t="s">
        <v>16</v>
      </c>
      <c r="S32" s="64"/>
      <c r="T32" s="64"/>
    </row>
    <row r="33" spans="1:20" ht="110.25" customHeight="1">
      <c r="A33" s="34"/>
      <c r="B33" s="36"/>
      <c r="C33" s="35" t="s">
        <v>102</v>
      </c>
      <c r="D33" s="38" t="s">
        <v>101</v>
      </c>
      <c r="E33" s="39"/>
      <c r="F33" s="38" t="s">
        <v>100</v>
      </c>
      <c r="G33" s="39"/>
      <c r="H33" s="36" t="s">
        <v>64</v>
      </c>
      <c r="I33" s="18">
        <f t="shared" ref="I33" si="0">J33+K33+L33</f>
        <v>763268</v>
      </c>
      <c r="J33" s="18">
        <v>763268</v>
      </c>
      <c r="K33" s="18">
        <v>0</v>
      </c>
      <c r="L33" s="18">
        <v>0</v>
      </c>
      <c r="M33" s="36" t="s">
        <v>61</v>
      </c>
      <c r="N33" s="35" t="s">
        <v>22</v>
      </c>
      <c r="O33" s="40" t="s">
        <v>22</v>
      </c>
      <c r="P33" s="41"/>
      <c r="Q33" s="41"/>
      <c r="R33" s="42" t="s">
        <v>22</v>
      </c>
      <c r="S33" s="43"/>
      <c r="T33" s="43"/>
    </row>
    <row r="34" spans="1:20" ht="93" customHeight="1">
      <c r="A34" s="4" t="s">
        <v>58</v>
      </c>
      <c r="B34" s="4"/>
      <c r="C34" s="5" t="s">
        <v>59</v>
      </c>
      <c r="D34" s="44" t="s">
        <v>60</v>
      </c>
      <c r="E34" s="43"/>
      <c r="F34" s="40" t="s">
        <v>103</v>
      </c>
      <c r="G34" s="41"/>
      <c r="H34" s="37" t="s">
        <v>64</v>
      </c>
      <c r="I34" s="18">
        <f>J34+K34+L34</f>
        <v>957532.25</v>
      </c>
      <c r="J34" s="18">
        <v>957532.25</v>
      </c>
      <c r="K34" s="18">
        <v>0</v>
      </c>
      <c r="L34" s="18">
        <v>0</v>
      </c>
      <c r="M34" s="32" t="s">
        <v>61</v>
      </c>
      <c r="N34" s="4" t="s">
        <v>62</v>
      </c>
      <c r="O34" s="42" t="s">
        <v>22</v>
      </c>
      <c r="P34" s="43"/>
      <c r="Q34" s="43"/>
      <c r="R34" s="42" t="s">
        <v>22</v>
      </c>
      <c r="S34" s="43"/>
      <c r="T34" s="43"/>
    </row>
    <row r="35" spans="1:20" ht="75.95" customHeight="1">
      <c r="A35" s="17" t="s">
        <v>63</v>
      </c>
      <c r="B35" s="17" t="s">
        <v>65</v>
      </c>
      <c r="C35" s="16" t="s">
        <v>22</v>
      </c>
      <c r="D35" s="38" t="s">
        <v>22</v>
      </c>
      <c r="E35" s="39"/>
      <c r="F35" s="40" t="s">
        <v>84</v>
      </c>
      <c r="G35" s="41"/>
      <c r="H35" s="37" t="s">
        <v>64</v>
      </c>
      <c r="I35" s="88">
        <f t="shared" ref="I35:I41" si="1">J35+K35+L35</f>
        <v>1776702.11</v>
      </c>
      <c r="J35" s="88">
        <v>1776702.11</v>
      </c>
      <c r="K35" s="18">
        <v>0</v>
      </c>
      <c r="L35" s="18">
        <v>0</v>
      </c>
      <c r="M35" s="32" t="s">
        <v>61</v>
      </c>
      <c r="N35" s="15" t="s">
        <v>22</v>
      </c>
      <c r="O35" s="40" t="s">
        <v>22</v>
      </c>
      <c r="P35" s="41"/>
      <c r="Q35" s="41"/>
      <c r="R35" s="42" t="s">
        <v>22</v>
      </c>
      <c r="S35" s="43"/>
      <c r="T35" s="43"/>
    </row>
    <row r="36" spans="1:20" ht="75.95" customHeight="1">
      <c r="A36" s="17" t="s">
        <v>66</v>
      </c>
      <c r="B36" s="17" t="s">
        <v>67</v>
      </c>
      <c r="C36" s="16" t="s">
        <v>22</v>
      </c>
      <c r="D36" s="38" t="s">
        <v>22</v>
      </c>
      <c r="E36" s="39"/>
      <c r="F36" s="40" t="s">
        <v>85</v>
      </c>
      <c r="G36" s="41"/>
      <c r="H36" s="37" t="s">
        <v>64</v>
      </c>
      <c r="I36" s="88">
        <f t="shared" si="1"/>
        <v>2957832.96</v>
      </c>
      <c r="J36" s="88">
        <v>2957832.96</v>
      </c>
      <c r="K36" s="18">
        <v>0</v>
      </c>
      <c r="L36" s="18">
        <v>0</v>
      </c>
      <c r="M36" s="32" t="s">
        <v>61</v>
      </c>
      <c r="N36" s="15" t="s">
        <v>22</v>
      </c>
      <c r="O36" s="40" t="s">
        <v>22</v>
      </c>
      <c r="P36" s="41"/>
      <c r="Q36" s="41"/>
      <c r="R36" s="42" t="s">
        <v>22</v>
      </c>
      <c r="S36" s="43"/>
      <c r="T36" s="43"/>
    </row>
    <row r="37" spans="1:20" ht="75.95" customHeight="1">
      <c r="A37" s="17" t="s">
        <v>88</v>
      </c>
      <c r="B37" s="17" t="s">
        <v>67</v>
      </c>
      <c r="C37" s="16" t="s">
        <v>106</v>
      </c>
      <c r="D37" s="38" t="s">
        <v>104</v>
      </c>
      <c r="E37" s="39"/>
      <c r="F37" s="40" t="s">
        <v>105</v>
      </c>
      <c r="G37" s="41"/>
      <c r="H37" s="37" t="s">
        <v>64</v>
      </c>
      <c r="I37" s="18">
        <f t="shared" ref="I37" si="2">J37+K37+L37</f>
        <v>430000</v>
      </c>
      <c r="J37" s="18">
        <v>430000</v>
      </c>
      <c r="K37" s="18">
        <v>0</v>
      </c>
      <c r="L37" s="18">
        <v>0</v>
      </c>
      <c r="M37" s="32" t="s">
        <v>61</v>
      </c>
      <c r="N37" s="15" t="s">
        <v>22</v>
      </c>
      <c r="O37" s="40" t="s">
        <v>22</v>
      </c>
      <c r="P37" s="41"/>
      <c r="Q37" s="41"/>
      <c r="R37" s="42" t="s">
        <v>22</v>
      </c>
      <c r="S37" s="43"/>
      <c r="T37" s="43"/>
    </row>
    <row r="38" spans="1:20" ht="75.95" customHeight="1">
      <c r="A38" s="14" t="s">
        <v>89</v>
      </c>
      <c r="B38" s="14" t="s">
        <v>68</v>
      </c>
      <c r="C38" s="15" t="s">
        <v>22</v>
      </c>
      <c r="D38" s="38" t="s">
        <v>22</v>
      </c>
      <c r="E38" s="39"/>
      <c r="F38" s="40" t="s">
        <v>84</v>
      </c>
      <c r="G38" s="41"/>
      <c r="H38" s="37" t="s">
        <v>86</v>
      </c>
      <c r="I38" s="18">
        <f t="shared" si="1"/>
        <v>405924.12</v>
      </c>
      <c r="J38" s="18">
        <v>0</v>
      </c>
      <c r="K38" s="18">
        <v>405924.12</v>
      </c>
      <c r="L38" s="18">
        <v>0</v>
      </c>
      <c r="M38" s="32" t="s">
        <v>61</v>
      </c>
      <c r="N38" s="15" t="s">
        <v>22</v>
      </c>
      <c r="O38" s="40" t="s">
        <v>22</v>
      </c>
      <c r="P38" s="41"/>
      <c r="Q38" s="41"/>
      <c r="R38" s="42" t="s">
        <v>22</v>
      </c>
      <c r="S38" s="43"/>
      <c r="T38" s="43"/>
    </row>
    <row r="39" spans="1:20" ht="75.95" customHeight="1">
      <c r="A39" s="14" t="s">
        <v>90</v>
      </c>
      <c r="B39" s="14" t="s">
        <v>69</v>
      </c>
      <c r="C39" s="15" t="s">
        <v>22</v>
      </c>
      <c r="D39" s="80" t="s">
        <v>22</v>
      </c>
      <c r="E39" s="81"/>
      <c r="F39" s="82" t="s">
        <v>85</v>
      </c>
      <c r="G39" s="83"/>
      <c r="H39" s="37" t="s">
        <v>86</v>
      </c>
      <c r="I39" s="18">
        <f t="shared" si="1"/>
        <v>390316.67</v>
      </c>
      <c r="J39" s="18">
        <v>0</v>
      </c>
      <c r="K39" s="18">
        <v>390316.67</v>
      </c>
      <c r="L39" s="18">
        <v>0</v>
      </c>
      <c r="M39" s="32" t="s">
        <v>61</v>
      </c>
      <c r="N39" s="15" t="s">
        <v>22</v>
      </c>
      <c r="O39" s="82" t="s">
        <v>22</v>
      </c>
      <c r="P39" s="84"/>
      <c r="Q39" s="83"/>
      <c r="R39" s="85" t="s">
        <v>22</v>
      </c>
      <c r="S39" s="86"/>
      <c r="T39" s="87"/>
    </row>
    <row r="40" spans="1:20" ht="75.95" customHeight="1">
      <c r="A40" s="29" t="s">
        <v>91</v>
      </c>
      <c r="B40" s="29"/>
      <c r="C40" s="31" t="s">
        <v>59</v>
      </c>
      <c r="D40" s="44" t="s">
        <v>60</v>
      </c>
      <c r="E40" s="43"/>
      <c r="F40" s="40" t="s">
        <v>103</v>
      </c>
      <c r="G40" s="41"/>
      <c r="H40" s="37" t="s">
        <v>86</v>
      </c>
      <c r="I40" s="18">
        <f>J40+K40+L40</f>
        <v>600000</v>
      </c>
      <c r="J40" s="18"/>
      <c r="K40" s="18">
        <v>600000</v>
      </c>
      <c r="L40" s="18">
        <v>0</v>
      </c>
      <c r="M40" s="32" t="s">
        <v>61</v>
      </c>
      <c r="N40" s="30"/>
      <c r="O40" s="42" t="s">
        <v>22</v>
      </c>
      <c r="P40" s="43"/>
      <c r="Q40" s="43"/>
      <c r="R40" s="42" t="s">
        <v>22</v>
      </c>
      <c r="S40" s="43"/>
      <c r="T40" s="43"/>
    </row>
    <row r="41" spans="1:20" ht="75.95" customHeight="1">
      <c r="A41" s="14" t="s">
        <v>92</v>
      </c>
      <c r="B41" s="14" t="s">
        <v>70</v>
      </c>
      <c r="C41" s="15" t="s">
        <v>22</v>
      </c>
      <c r="D41" s="38" t="s">
        <v>22</v>
      </c>
      <c r="E41" s="39"/>
      <c r="F41" s="40" t="s">
        <v>84</v>
      </c>
      <c r="G41" s="41"/>
      <c r="H41" s="37" t="s">
        <v>99</v>
      </c>
      <c r="I41" s="18">
        <f t="shared" si="1"/>
        <v>405924.12</v>
      </c>
      <c r="J41" s="18">
        <v>0</v>
      </c>
      <c r="K41" s="18">
        <v>0</v>
      </c>
      <c r="L41" s="18">
        <v>405924.12</v>
      </c>
      <c r="M41" s="32" t="s">
        <v>61</v>
      </c>
      <c r="N41" s="15" t="s">
        <v>22</v>
      </c>
      <c r="O41" s="40" t="s">
        <v>22</v>
      </c>
      <c r="P41" s="41"/>
      <c r="Q41" s="41"/>
      <c r="R41" s="42" t="s">
        <v>22</v>
      </c>
      <c r="S41" s="43"/>
      <c r="T41" s="43"/>
    </row>
    <row r="42" spans="1:20" ht="75.95" customHeight="1">
      <c r="A42" s="14" t="s">
        <v>93</v>
      </c>
      <c r="B42" s="14" t="s">
        <v>71</v>
      </c>
      <c r="C42" s="15" t="s">
        <v>22</v>
      </c>
      <c r="D42" s="38" t="s">
        <v>22</v>
      </c>
      <c r="E42" s="39"/>
      <c r="F42" s="40" t="s">
        <v>85</v>
      </c>
      <c r="G42" s="41"/>
      <c r="H42" s="37" t="s">
        <v>99</v>
      </c>
      <c r="I42" s="18">
        <f t="shared" ref="I42" si="3">J42+K42+L42</f>
        <v>376164.66</v>
      </c>
      <c r="J42" s="18">
        <v>0</v>
      </c>
      <c r="K42" s="18">
        <v>0</v>
      </c>
      <c r="L42" s="18">
        <v>376164.66</v>
      </c>
      <c r="M42" s="32" t="s">
        <v>61</v>
      </c>
      <c r="N42" s="15" t="s">
        <v>22</v>
      </c>
      <c r="O42" s="40" t="s">
        <v>22</v>
      </c>
      <c r="P42" s="41"/>
      <c r="Q42" s="41"/>
      <c r="R42" s="42" t="s">
        <v>22</v>
      </c>
      <c r="S42" s="43"/>
      <c r="T42" s="43"/>
    </row>
    <row r="43" spans="1:20" ht="75.95" customHeight="1">
      <c r="A43" s="14" t="s">
        <v>94</v>
      </c>
      <c r="B43" s="14"/>
      <c r="C43" s="33" t="s">
        <v>59</v>
      </c>
      <c r="D43" s="44" t="s">
        <v>60</v>
      </c>
      <c r="E43" s="43"/>
      <c r="F43" s="40" t="s">
        <v>103</v>
      </c>
      <c r="G43" s="41"/>
      <c r="H43" s="37" t="s">
        <v>99</v>
      </c>
      <c r="I43" s="18">
        <f t="shared" ref="I43" si="4">J43+K43+L43</f>
        <v>600000</v>
      </c>
      <c r="J43" s="18">
        <v>0</v>
      </c>
      <c r="K43" s="18">
        <v>0</v>
      </c>
      <c r="L43" s="18">
        <v>600000</v>
      </c>
      <c r="M43" s="32" t="s">
        <v>61</v>
      </c>
      <c r="N43" s="15" t="s">
        <v>22</v>
      </c>
      <c r="O43" s="40" t="s">
        <v>22</v>
      </c>
      <c r="P43" s="41"/>
      <c r="Q43" s="41"/>
      <c r="R43" s="42" t="s">
        <v>22</v>
      </c>
      <c r="S43" s="43"/>
      <c r="T43" s="43"/>
    </row>
    <row r="44" spans="1:20" ht="30" customHeight="1">
      <c r="A44" s="76" t="s">
        <v>72</v>
      </c>
      <c r="B44" s="77"/>
      <c r="C44" s="77"/>
      <c r="D44" s="77"/>
      <c r="E44" s="77"/>
      <c r="F44" s="77"/>
      <c r="G44" s="77"/>
      <c r="H44" s="77"/>
      <c r="I44" s="19">
        <f>I45+I46</f>
        <v>9663664.8900000006</v>
      </c>
      <c r="J44" s="19">
        <f>J45+J46</f>
        <v>6885335.3200000003</v>
      </c>
      <c r="K44" s="19">
        <f t="shared" ref="K44:L44" si="5">K45+K46</f>
        <v>1396240.79</v>
      </c>
      <c r="L44" s="19">
        <f t="shared" si="5"/>
        <v>1382088.78</v>
      </c>
      <c r="M44" s="20" t="s">
        <v>61</v>
      </c>
      <c r="N44" s="20" t="s">
        <v>22</v>
      </c>
      <c r="O44" s="78" t="s">
        <v>22</v>
      </c>
      <c r="P44" s="79"/>
      <c r="Q44" s="79"/>
      <c r="R44" s="65" t="s">
        <v>22</v>
      </c>
      <c r="S44" s="64"/>
      <c r="T44" s="64"/>
    </row>
    <row r="45" spans="1:20" ht="30" customHeight="1">
      <c r="A45" s="76" t="s">
        <v>73</v>
      </c>
      <c r="B45" s="77"/>
      <c r="C45" s="77"/>
      <c r="D45" s="77"/>
      <c r="E45" s="77"/>
      <c r="F45" s="77"/>
      <c r="G45" s="77"/>
      <c r="H45" s="77"/>
      <c r="I45" s="19">
        <f>I42+I41+I39+I38+I36+I35+I33</f>
        <v>7076132.6399999997</v>
      </c>
      <c r="J45" s="19">
        <f>+J35+J36+J33</f>
        <v>5497803.0700000003</v>
      </c>
      <c r="K45" s="19">
        <f>K42+K41+K39+K38+K36+K35</f>
        <v>796240.79</v>
      </c>
      <c r="L45" s="19">
        <f>L42+L41+L39+L38+L36+L35</f>
        <v>782088.78</v>
      </c>
      <c r="M45" s="20" t="s">
        <v>61</v>
      </c>
      <c r="N45" s="21"/>
      <c r="O45" s="21"/>
      <c r="P45" s="21"/>
      <c r="Q45" s="21"/>
      <c r="R45" s="1"/>
      <c r="S45" s="1"/>
      <c r="T45" s="1"/>
    </row>
    <row r="46" spans="1:20" ht="30" customHeight="1">
      <c r="A46" s="76" t="s">
        <v>74</v>
      </c>
      <c r="B46" s="77"/>
      <c r="C46" s="77"/>
      <c r="D46" s="77"/>
      <c r="E46" s="77"/>
      <c r="F46" s="77"/>
      <c r="G46" s="77"/>
      <c r="H46" s="77"/>
      <c r="I46" s="19">
        <f>I43+I40+I37+I34</f>
        <v>2587532.25</v>
      </c>
      <c r="J46" s="19">
        <f>+J34+J37</f>
        <v>1387532.25</v>
      </c>
      <c r="K46" s="19">
        <f>K43+K37+K34+K40</f>
        <v>600000</v>
      </c>
      <c r="L46" s="19">
        <f>L43++L37+L34</f>
        <v>600000</v>
      </c>
      <c r="M46" s="20" t="s">
        <v>61</v>
      </c>
      <c r="N46" s="21"/>
      <c r="O46" s="21"/>
      <c r="P46" s="21"/>
      <c r="Q46" s="21"/>
      <c r="R46" s="1"/>
      <c r="S46" s="1"/>
      <c r="T46" s="1"/>
    </row>
    <row r="47" spans="1:20" s="13" customFormat="1">
      <c r="A47" s="22"/>
      <c r="B47" s="72" t="s">
        <v>82</v>
      </c>
      <c r="C47" s="72"/>
      <c r="D47" s="72"/>
      <c r="E47" s="24"/>
      <c r="F47" s="73" t="s">
        <v>83</v>
      </c>
      <c r="G47" s="73"/>
      <c r="H47" s="73"/>
      <c r="I47" s="25"/>
      <c r="J47" s="23"/>
      <c r="K47" s="23"/>
      <c r="L47" s="23"/>
      <c r="M47" s="74" t="s">
        <v>87</v>
      </c>
      <c r="N47" s="75"/>
      <c r="O47" s="75"/>
      <c r="P47" s="23"/>
      <c r="Q47" s="23"/>
      <c r="R47" s="12"/>
      <c r="S47" s="12"/>
      <c r="T47" s="12"/>
    </row>
    <row r="48" spans="1:20" s="13" customFormat="1">
      <c r="A48" s="22"/>
      <c r="B48" s="26"/>
      <c r="C48" s="26"/>
      <c r="D48" s="26"/>
      <c r="E48" s="26"/>
      <c r="F48" s="68" t="s">
        <v>79</v>
      </c>
      <c r="G48" s="68"/>
      <c r="H48" s="68"/>
      <c r="I48" s="26"/>
      <c r="J48" s="27" t="s">
        <v>80</v>
      </c>
      <c r="K48" s="27"/>
      <c r="L48" s="28"/>
      <c r="M48" s="28"/>
      <c r="N48" s="28"/>
      <c r="O48" s="28"/>
      <c r="P48" s="23"/>
      <c r="Q48" s="23"/>
      <c r="R48" s="12"/>
      <c r="S48" s="12"/>
      <c r="T48" s="12"/>
    </row>
  </sheetData>
  <mergeCells count="116">
    <mergeCell ref="D33:E33"/>
    <mergeCell ref="F33:G33"/>
    <mergeCell ref="O33:Q33"/>
    <mergeCell ref="R33:T33"/>
    <mergeCell ref="F48:H48"/>
    <mergeCell ref="K3:N3"/>
    <mergeCell ref="S3:U3"/>
    <mergeCell ref="K4:N4"/>
    <mergeCell ref="O6:Q6"/>
    <mergeCell ref="B47:D47"/>
    <mergeCell ref="F47:H47"/>
    <mergeCell ref="M47:O47"/>
    <mergeCell ref="A45:H45"/>
    <mergeCell ref="A46:H46"/>
    <mergeCell ref="A44:H44"/>
    <mergeCell ref="O44:Q44"/>
    <mergeCell ref="R44:T44"/>
    <mergeCell ref="D39:E39"/>
    <mergeCell ref="F39:G39"/>
    <mergeCell ref="O39:Q39"/>
    <mergeCell ref="R39:T39"/>
    <mergeCell ref="D41:E41"/>
    <mergeCell ref="F41:G41"/>
    <mergeCell ref="O41:Q41"/>
    <mergeCell ref="R41:T41"/>
    <mergeCell ref="D36:E36"/>
    <mergeCell ref="F36:G36"/>
    <mergeCell ref="D35:E35"/>
    <mergeCell ref="F35:G35"/>
    <mergeCell ref="O35:Q35"/>
    <mergeCell ref="R35:T35"/>
    <mergeCell ref="D34:E34"/>
    <mergeCell ref="F34:G34"/>
    <mergeCell ref="O34:Q34"/>
    <mergeCell ref="R34:T34"/>
    <mergeCell ref="O36:Q36"/>
    <mergeCell ref="R36:T36"/>
    <mergeCell ref="D38:E38"/>
    <mergeCell ref="F38:G38"/>
    <mergeCell ref="O38:Q38"/>
    <mergeCell ref="R38:T38"/>
    <mergeCell ref="D37:E37"/>
    <mergeCell ref="F37:G37"/>
    <mergeCell ref="O37:Q37"/>
    <mergeCell ref="R37:T37"/>
    <mergeCell ref="D40:E40"/>
    <mergeCell ref="F40:G40"/>
    <mergeCell ref="O40:Q40"/>
    <mergeCell ref="R40:T40"/>
    <mergeCell ref="K30:K31"/>
    <mergeCell ref="L30:L31"/>
    <mergeCell ref="D31:E31"/>
    <mergeCell ref="D32:E32"/>
    <mergeCell ref="F32:G32"/>
    <mergeCell ref="A26:T26"/>
    <mergeCell ref="P27:S27"/>
    <mergeCell ref="A28:A31"/>
    <mergeCell ref="B28:B31"/>
    <mergeCell ref="C28:G28"/>
    <mergeCell ref="H28:H31"/>
    <mergeCell ref="I28:M28"/>
    <mergeCell ref="N28:N31"/>
    <mergeCell ref="O28:Q31"/>
    <mergeCell ref="R28:T31"/>
    <mergeCell ref="C29:E30"/>
    <mergeCell ref="F29:G31"/>
    <mergeCell ref="I29:I31"/>
    <mergeCell ref="J29:J31"/>
    <mergeCell ref="K29:L29"/>
    <mergeCell ref="M29:M31"/>
    <mergeCell ref="O32:Q32"/>
    <mergeCell ref="R32:T32"/>
    <mergeCell ref="S13:T13"/>
    <mergeCell ref="Q14:R14"/>
    <mergeCell ref="S14:T14"/>
    <mergeCell ref="A21:F22"/>
    <mergeCell ref="G21:P22"/>
    <mergeCell ref="Q21:R22"/>
    <mergeCell ref="S21:T22"/>
    <mergeCell ref="A23:F24"/>
    <mergeCell ref="Q23:R24"/>
    <mergeCell ref="S23:T24"/>
    <mergeCell ref="G24:P25"/>
    <mergeCell ref="A17:F17"/>
    <mergeCell ref="G17:P18"/>
    <mergeCell ref="Q17:R17"/>
    <mergeCell ref="S17:T17"/>
    <mergeCell ref="A18:F20"/>
    <mergeCell ref="Q18:R19"/>
    <mergeCell ref="S18:T19"/>
    <mergeCell ref="Q20:R20"/>
    <mergeCell ref="S20:T20"/>
    <mergeCell ref="D42:E42"/>
    <mergeCell ref="F42:G42"/>
    <mergeCell ref="O42:Q42"/>
    <mergeCell ref="R42:T42"/>
    <mergeCell ref="D43:E43"/>
    <mergeCell ref="F43:G43"/>
    <mergeCell ref="O43:Q43"/>
    <mergeCell ref="R43:T43"/>
    <mergeCell ref="A8:T8"/>
    <mergeCell ref="A9:T9"/>
    <mergeCell ref="A10:T10"/>
    <mergeCell ref="A11:D11"/>
    <mergeCell ref="S12:T12"/>
    <mergeCell ref="A15:F15"/>
    <mergeCell ref="G15:P15"/>
    <mergeCell ref="Q15:R15"/>
    <mergeCell ref="S15:T15"/>
    <mergeCell ref="A16:F16"/>
    <mergeCell ref="G16:P16"/>
    <mergeCell ref="Q16:R16"/>
    <mergeCell ref="S16:T16"/>
    <mergeCell ref="A13:F14"/>
    <mergeCell ref="G13:P14"/>
    <mergeCell ref="Q13:R13"/>
  </mergeCells>
  <pageMargins left="0.23622047244094488" right="0.23622047244094488" top="0.49" bottom="0.19684930008748908" header="0.31495953630796153" footer="0.3149595363079615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JR_PAGE_ANCHOR_0_1</vt:lpstr>
      <vt:lpstr>'Page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2022-04-19T11:05:46Z</dcterms:created>
  <dcterms:modified xsi:type="dcterms:W3CDTF">2024-11-13T12:51:45Z</dcterms:modified>
</cp:coreProperties>
</file>