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ВСОШ- 2024\Протоколы для сайта\"/>
    </mc:Choice>
  </mc:AlternateContent>
  <bookViews>
    <workbookView xWindow="0" yWindow="0" windowWidth="21792" windowHeight="816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1 класс " sheetId="6" r:id="rId6"/>
  </sheets>
  <calcPr calcId="162913"/>
</workbook>
</file>

<file path=xl/calcChain.xml><?xml version="1.0" encoding="utf-8"?>
<calcChain xmlns="http://schemas.openxmlformats.org/spreadsheetml/2006/main">
  <c r="A16" i="6" l="1"/>
  <c r="A17" i="6"/>
  <c r="A18" i="6"/>
  <c r="A19" i="6"/>
  <c r="A20" i="6"/>
  <c r="A21" i="6"/>
  <c r="A22" i="6"/>
  <c r="A23" i="6"/>
  <c r="A24" i="6"/>
  <c r="A25" i="6"/>
  <c r="A26" i="6"/>
  <c r="A27" i="6"/>
  <c r="J19" i="4"/>
  <c r="L19" i="4" s="1"/>
  <c r="J27" i="4"/>
  <c r="L27" i="4" s="1"/>
  <c r="J22" i="4"/>
  <c r="L22" i="4" s="1"/>
  <c r="J21" i="4"/>
  <c r="L21" i="4" s="1"/>
  <c r="J23" i="4"/>
  <c r="L23" i="4" s="1"/>
  <c r="J17" i="4"/>
  <c r="L17" i="4" s="1"/>
  <c r="J34" i="4"/>
  <c r="L34" i="4" s="1"/>
  <c r="J33" i="4"/>
  <c r="L33" i="4" s="1"/>
  <c r="J32" i="4"/>
  <c r="L32" i="4" s="1"/>
  <c r="J29" i="4"/>
  <c r="L29" i="4" s="1"/>
  <c r="J16" i="4"/>
  <c r="L16" i="4" s="1"/>
  <c r="J20" i="4"/>
  <c r="L20" i="4" s="1"/>
  <c r="J25" i="4"/>
  <c r="L25" i="4" s="1"/>
  <c r="J30" i="4"/>
  <c r="L30" i="4" s="1"/>
  <c r="J18" i="4"/>
  <c r="L18" i="4" s="1"/>
  <c r="J26" i="4"/>
  <c r="L26" i="4" s="1"/>
  <c r="J46" i="4"/>
  <c r="L46" i="4" s="1"/>
  <c r="J35" i="4"/>
  <c r="L35" i="4" s="1"/>
  <c r="J42" i="4"/>
  <c r="L42" i="4" s="1"/>
  <c r="J39" i="4"/>
  <c r="L39" i="4" s="1"/>
  <c r="J24" i="4"/>
  <c r="L24" i="4" s="1"/>
  <c r="J38" i="4"/>
  <c r="L38" i="4" s="1"/>
  <c r="J36" i="4"/>
  <c r="L36" i="4" s="1"/>
  <c r="J28" i="4"/>
  <c r="L28" i="4" s="1"/>
  <c r="J45" i="4"/>
  <c r="L45" i="4" s="1"/>
  <c r="J41" i="4"/>
  <c r="L41" i="4" s="1"/>
  <c r="J44" i="4"/>
  <c r="L44" i="4" s="1"/>
  <c r="J31" i="4"/>
  <c r="L31" i="4" s="1"/>
  <c r="J37" i="4"/>
  <c r="L37" i="4" s="1"/>
  <c r="J43" i="4"/>
  <c r="L43" i="4" s="1"/>
  <c r="J40" i="4"/>
  <c r="L40" i="4" s="1"/>
  <c r="J42" i="3"/>
  <c r="L42" i="3" s="1"/>
  <c r="J53" i="3"/>
  <c r="L53" i="3" s="1"/>
  <c r="J52" i="3"/>
  <c r="L52" i="3" s="1"/>
  <c r="J32" i="3"/>
  <c r="L32" i="3" s="1"/>
  <c r="J51" i="3"/>
  <c r="L51" i="3" s="1"/>
  <c r="J47" i="3"/>
  <c r="L47" i="3" s="1"/>
  <c r="J16" i="3"/>
  <c r="L16" i="3" s="1"/>
  <c r="J19" i="3"/>
  <c r="L19" i="3" s="1"/>
  <c r="J38" i="3"/>
  <c r="L38" i="3" s="1"/>
  <c r="J49" i="3"/>
  <c r="L49" i="3" s="1"/>
  <c r="J48" i="3"/>
  <c r="L48" i="3" s="1"/>
  <c r="J21" i="3"/>
  <c r="L21" i="3" s="1"/>
  <c r="L41" i="3"/>
  <c r="J54" i="3"/>
  <c r="L54" i="3" s="1"/>
  <c r="J28" i="3"/>
  <c r="L28" i="3" s="1"/>
  <c r="J37" i="3"/>
  <c r="L37" i="3" s="1"/>
  <c r="J18" i="3"/>
  <c r="L18" i="3" s="1"/>
  <c r="J45" i="3"/>
  <c r="L45" i="3" s="1"/>
  <c r="J26" i="3"/>
  <c r="L26" i="3" s="1"/>
  <c r="J44" i="3"/>
  <c r="L44" i="3" s="1"/>
  <c r="J36" i="3"/>
  <c r="L36" i="3" s="1"/>
  <c r="J25" i="3"/>
  <c r="L25" i="3" s="1"/>
  <c r="J30" i="3"/>
  <c r="L30" i="3" s="1"/>
  <c r="J20" i="3"/>
  <c r="L20" i="3" s="1"/>
  <c r="J31" i="3"/>
  <c r="L31" i="3" s="1"/>
  <c r="J50" i="3"/>
  <c r="L50" i="3" s="1"/>
  <c r="J35" i="3"/>
  <c r="L35" i="3" s="1"/>
  <c r="J43" i="3"/>
  <c r="L43" i="3" s="1"/>
  <c r="J22" i="3"/>
  <c r="L22" i="3" s="1"/>
  <c r="J34" i="3"/>
  <c r="L34" i="3" s="1"/>
  <c r="J46" i="3"/>
  <c r="L46" i="3" s="1"/>
  <c r="J33" i="3"/>
  <c r="L33" i="3" s="1"/>
  <c r="J40" i="3"/>
  <c r="L40" i="3" s="1"/>
  <c r="J24" i="3"/>
  <c r="L24" i="3" s="1"/>
  <c r="J27" i="3"/>
  <c r="L27" i="3" s="1"/>
  <c r="J29" i="3"/>
  <c r="L29" i="3" s="1"/>
  <c r="J23" i="3"/>
  <c r="L23" i="3" s="1"/>
  <c r="J39" i="3"/>
  <c r="L39" i="3" s="1"/>
  <c r="J17" i="3"/>
  <c r="L17" i="3" s="1"/>
  <c r="K19" i="6"/>
  <c r="M19" i="6" s="1"/>
  <c r="K20" i="6"/>
  <c r="M20" i="6" s="1"/>
  <c r="K25" i="6"/>
  <c r="M25" i="6" s="1"/>
  <c r="K22" i="6"/>
  <c r="M22" i="6" s="1"/>
  <c r="K21" i="6"/>
  <c r="M21" i="6" s="1"/>
  <c r="K23" i="6"/>
  <c r="M23" i="6" s="1"/>
  <c r="K18" i="6"/>
  <c r="M18" i="6" s="1"/>
  <c r="K24" i="6"/>
  <c r="M24" i="6" s="1"/>
  <c r="K16" i="6"/>
  <c r="M16" i="6" s="1"/>
  <c r="K17" i="6"/>
  <c r="M17" i="6" s="1"/>
  <c r="K27" i="6"/>
  <c r="M27" i="6" s="1"/>
  <c r="K26" i="6"/>
  <c r="M26" i="6" s="1"/>
  <c r="K22" i="5"/>
  <c r="M22" i="5" s="1"/>
  <c r="K24" i="5"/>
  <c r="M24" i="5" s="1"/>
  <c r="K20" i="5"/>
  <c r="M20" i="5" s="1"/>
  <c r="K21" i="5"/>
  <c r="M21" i="5" s="1"/>
  <c r="K23" i="5"/>
  <c r="M23" i="5" s="1"/>
  <c r="K17" i="5"/>
  <c r="M17" i="5" s="1"/>
  <c r="K19" i="5"/>
  <c r="M19" i="5" s="1"/>
  <c r="K16" i="5"/>
  <c r="M16" i="5" s="1"/>
  <c r="K18" i="5"/>
  <c r="M18" i="5" s="1"/>
  <c r="S19" i="2"/>
  <c r="U19" i="2" s="1"/>
  <c r="S20" i="2"/>
  <c r="U20" i="2" s="1"/>
  <c r="S24" i="2"/>
  <c r="U24" i="2" s="1"/>
  <c r="S23" i="2"/>
  <c r="U23" i="2" s="1"/>
  <c r="S27" i="2"/>
  <c r="U27" i="2" s="1"/>
  <c r="S26" i="2"/>
  <c r="U26" i="2" s="1"/>
  <c r="S21" i="2"/>
  <c r="U21" i="2" s="1"/>
  <c r="S22" i="2"/>
  <c r="U22" i="2" s="1"/>
  <c r="S25" i="2"/>
  <c r="U25" i="2" s="1"/>
  <c r="S16" i="2"/>
  <c r="U16" i="2" s="1"/>
  <c r="S29" i="2"/>
  <c r="U29" i="2" s="1"/>
  <c r="S33" i="2"/>
  <c r="U33" i="2" s="1"/>
  <c r="S30" i="2"/>
  <c r="U30" i="2" s="1"/>
  <c r="S32" i="2"/>
  <c r="U32" i="2" s="1"/>
  <c r="S31" i="2"/>
  <c r="U31" i="2" s="1"/>
  <c r="S34" i="2"/>
  <c r="U34" i="2" s="1"/>
  <c r="S28" i="2"/>
  <c r="U28" i="2" s="1"/>
  <c r="S17" i="2"/>
  <c r="U17" i="2" s="1"/>
  <c r="S18" i="2"/>
  <c r="U18" i="2" s="1"/>
  <c r="S27" i="1"/>
  <c r="U27" i="1" s="1"/>
  <c r="S19" i="1"/>
  <c r="U19" i="1" s="1"/>
  <c r="S18" i="1"/>
  <c r="U18" i="1" s="1"/>
  <c r="S30" i="1"/>
  <c r="U30" i="1" s="1"/>
  <c r="S32" i="1"/>
  <c r="U32" i="1" s="1"/>
  <c r="S17" i="1"/>
  <c r="U17" i="1" s="1"/>
  <c r="S16" i="1"/>
  <c r="U16" i="1" s="1"/>
  <c r="S26" i="1"/>
  <c r="U26" i="1" s="1"/>
  <c r="S22" i="1"/>
  <c r="U22" i="1" s="1"/>
  <c r="S37" i="1"/>
  <c r="U37" i="1" s="1"/>
  <c r="S25" i="1"/>
  <c r="U25" i="1" s="1"/>
  <c r="S20" i="1"/>
  <c r="U20" i="1" s="1"/>
  <c r="S33" i="1"/>
  <c r="U33" i="1" s="1"/>
  <c r="S24" i="1"/>
  <c r="U24" i="1" s="1"/>
  <c r="S36" i="1"/>
  <c r="U36" i="1" s="1"/>
  <c r="S28" i="1"/>
  <c r="U28" i="1" s="1"/>
  <c r="S35" i="1"/>
  <c r="U35" i="1" s="1"/>
  <c r="S23" i="1"/>
  <c r="U23" i="1" s="1"/>
  <c r="S29" i="1"/>
  <c r="U29" i="1" s="1"/>
  <c r="S21" i="1"/>
  <c r="U21" i="1" s="1"/>
  <c r="S31" i="1"/>
  <c r="U31" i="1" s="1"/>
  <c r="S34" i="1"/>
  <c r="U34" i="1" s="1"/>
  <c r="M22" i="3"/>
  <c r="M24" i="3"/>
  <c r="M19" i="3"/>
  <c r="M21" i="3"/>
  <c r="M25" i="3"/>
  <c r="M18" i="3"/>
  <c r="M20" i="3"/>
</calcChain>
</file>

<file path=xl/sharedStrings.xml><?xml version="1.0" encoding="utf-8"?>
<sst xmlns="http://schemas.openxmlformats.org/spreadsheetml/2006/main" count="1111" uniqueCount="212">
  <si>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5 класс</t>
    </r>
  </si>
  <si>
    <r>
      <rPr>
        <b/>
        <sz val="11"/>
        <rFont val="Arial"/>
      </rPr>
      <t>Количество участников:</t>
    </r>
    <r>
      <rPr>
        <b/>
        <i/>
        <sz val="11"/>
        <color indexed="2"/>
        <rFont val="Arial"/>
      </rPr>
      <t xml:space="preserve"> 22</t>
    </r>
  </si>
  <si>
    <r>
      <t xml:space="preserve">Дата проведения: </t>
    </r>
    <r>
      <rPr>
        <b/>
        <i/>
        <sz val="11"/>
        <rFont val="Arial"/>
      </rPr>
      <t>26.09.2024</t>
    </r>
  </si>
  <si>
    <r>
      <t xml:space="preserve">Место проведения: </t>
    </r>
    <r>
      <rPr>
        <b/>
        <i/>
        <sz val="11"/>
        <rFont val="Arial"/>
      </rPr>
      <t>МБОУ "СОШ № 39" г. Чебоксары</t>
    </r>
  </si>
  <si>
    <t>Председатель жюри: Захарова И. Л., учитель русского языка и литературы</t>
  </si>
  <si>
    <t>Члены жюри: Хвостова Е. И., учитель русского языка и литературы</t>
  </si>
  <si>
    <t>Волкова Н. А.,  учитель русского языка и литературы</t>
  </si>
  <si>
    <t>Тумакова Е. А.,  учитель русского языка и литературы</t>
  </si>
  <si>
    <t>Петухова К. Г.,  учитель русского языка и литературы</t>
  </si>
  <si>
    <t>№+AA15:O29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</si>
  <si>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</si>
  <si>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</si>
  <si>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</si>
  <si>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</si>
  <si>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</si>
  <si>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</si>
  <si>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</si>
  <si>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</si>
  <si>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</si>
  <si>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</si>
  <si>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</si>
  <si>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</si>
  <si>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</si>
  <si>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</si>
  <si>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</si>
  <si>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</si>
  <si>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</si>
  <si>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</si>
  <si>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</si>
  <si>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</si>
  <si>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</si>
  <si>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Л-5-1</t>
  </si>
  <si>
    <t>г. Чебоксары</t>
  </si>
  <si>
    <t>МБОУ "СОШ № 39" г.Чебоксары</t>
  </si>
  <si>
    <t>5А</t>
  </si>
  <si>
    <t>Петухова Ксения Геннадьевна</t>
  </si>
  <si>
    <t>Л-5-2</t>
  </si>
  <si>
    <t>Л-5-3</t>
  </si>
  <si>
    <t>Л-5-4</t>
  </si>
  <si>
    <t>Л-5-5</t>
  </si>
  <si>
    <t>Л-5-6</t>
  </si>
  <si>
    <t>Л-5-7</t>
  </si>
  <si>
    <t>Л-5-8</t>
  </si>
  <si>
    <t>Л-5-9</t>
  </si>
  <si>
    <t>Л-5-10</t>
  </si>
  <si>
    <t>5Б</t>
  </si>
  <si>
    <t>Данилова Ольга Ильинична</t>
  </si>
  <si>
    <t>Л-5-11</t>
  </si>
  <si>
    <t>Л-5-12</t>
  </si>
  <si>
    <t>Л-5-13</t>
  </si>
  <si>
    <t>Л-5-16</t>
  </si>
  <si>
    <t>Л-5-20</t>
  </si>
  <si>
    <t>Л-5-21</t>
  </si>
  <si>
    <t>5Г</t>
  </si>
  <si>
    <t>Захарова Инна Леонидовна</t>
  </si>
  <si>
    <t>Л-5-22</t>
  </si>
  <si>
    <t>Л-5-23</t>
  </si>
  <si>
    <t>Л-5-24</t>
  </si>
  <si>
    <t>Л-5-25</t>
  </si>
  <si>
    <t>Л-5-26</t>
  </si>
  <si>
    <t>Л-5-31</t>
  </si>
  <si>
    <t xml:space="preserve">Председатель жюри: </t>
  </si>
  <si>
    <t>Члены жюри: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</si>
  <si>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6 класс</t>
    </r>
  </si>
  <si>
    <r>
      <rPr>
        <b/>
        <sz val="11"/>
        <rFont val="Arial"/>
      </rPr>
      <t>Количество участников:</t>
    </r>
    <r>
      <rPr>
        <b/>
        <i/>
        <sz val="11"/>
        <rFont val="Arial"/>
      </rPr>
      <t xml:space="preserve"> </t>
    </r>
    <r>
      <rPr>
        <b/>
        <i/>
        <sz val="11"/>
        <rFont val="Arial"/>
      </rPr>
      <t>19</t>
    </r>
  </si>
  <si>
    <t>Л-6-1</t>
  </si>
  <si>
    <t>6А</t>
  </si>
  <si>
    <t>Хвостова Елена Ивановна</t>
  </si>
  <si>
    <t>Л-6-2</t>
  </si>
  <si>
    <t>Л-6-4</t>
  </si>
  <si>
    <t>6Б</t>
  </si>
  <si>
    <t>Л-6-5</t>
  </si>
  <si>
    <t>6В</t>
  </si>
  <si>
    <t>Л-6-6</t>
  </si>
  <si>
    <t>Л-6-7</t>
  </si>
  <si>
    <t>Л-6-8</t>
  </si>
  <si>
    <t>Л-6-9</t>
  </si>
  <si>
    <t>Л-6-10</t>
  </si>
  <si>
    <t>Л-6-11</t>
  </si>
  <si>
    <t>Л-6-12</t>
  </si>
  <si>
    <t>Л-6-13</t>
  </si>
  <si>
    <t>6Г</t>
  </si>
  <si>
    <t>Волкова Надежда Александровна</t>
  </si>
  <si>
    <t>Л-6-14</t>
  </si>
  <si>
    <t>Л-6-15</t>
  </si>
  <si>
    <t>6Д</t>
  </si>
  <si>
    <t>Л-6-16</t>
  </si>
  <si>
    <t>Л-6-17</t>
  </si>
  <si>
    <t>Л-6-18</t>
  </si>
  <si>
    <t>Л-6-19</t>
  </si>
  <si>
    <t>Л-6-20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</si>
  <si>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7 класс</t>
    </r>
  </si>
  <si>
    <r>
      <t>Количество участников:</t>
    </r>
    <r>
      <rPr>
        <b/>
        <i/>
        <sz val="11"/>
        <rFont val="Arial"/>
      </rPr>
      <t xml:space="preserve"> </t>
    </r>
    <r>
      <rPr>
        <b/>
        <i/>
        <sz val="11"/>
        <rFont val="Arial"/>
      </rPr>
      <t>39</t>
    </r>
  </si>
  <si>
    <t>Л-7-1</t>
  </si>
  <si>
    <t>7А</t>
  </si>
  <si>
    <t>призер</t>
  </si>
  <si>
    <t>Л-7-2</t>
  </si>
  <si>
    <t>Л-7-3</t>
  </si>
  <si>
    <t>Л-7-4</t>
  </si>
  <si>
    <t>Л-7-5</t>
  </si>
  <si>
    <t>Л-7-6</t>
  </si>
  <si>
    <t>Л-7-7</t>
  </si>
  <si>
    <t>7Б</t>
  </si>
  <si>
    <t>Тумакова Елена Алексеевна</t>
  </si>
  <si>
    <t>Л-7-8</t>
  </si>
  <si>
    <t>Л-7-9</t>
  </si>
  <si>
    <t>Л-7-10</t>
  </si>
  <si>
    <t>Л-7-11</t>
  </si>
  <si>
    <t>Л-7-12</t>
  </si>
  <si>
    <t>Л-7-13</t>
  </si>
  <si>
    <t>Л-7-14</t>
  </si>
  <si>
    <t>Л-7-15</t>
  </si>
  <si>
    <t>Л-7-16</t>
  </si>
  <si>
    <t>7В</t>
  </si>
  <si>
    <t>Л-7-17</t>
  </si>
  <si>
    <t>Л-7-18</t>
  </si>
  <si>
    <t>Л-7-19</t>
  </si>
  <si>
    <t>Л-7-20</t>
  </si>
  <si>
    <t>Л-7-21</t>
  </si>
  <si>
    <t>Л-7-22</t>
  </si>
  <si>
    <t>Л-7-23</t>
  </si>
  <si>
    <t>Л-7-24</t>
  </si>
  <si>
    <t>Л-7-25</t>
  </si>
  <si>
    <t>Л-7-26</t>
  </si>
  <si>
    <t>7Г</t>
  </si>
  <si>
    <t>Л-7-27</t>
  </si>
  <si>
    <t>Л-7-28</t>
  </si>
  <si>
    <t>Л-7-29</t>
  </si>
  <si>
    <t>Л-7-30</t>
  </si>
  <si>
    <t>Л-7-31</t>
  </si>
  <si>
    <t>Л-7-32</t>
  </si>
  <si>
    <t>Л-7-33</t>
  </si>
  <si>
    <t>победитель</t>
  </si>
  <si>
    <t>Л-7-34</t>
  </si>
  <si>
    <t>Л-7-35</t>
  </si>
  <si>
    <t>Л-7-36</t>
  </si>
  <si>
    <t>Л-7-37</t>
  </si>
  <si>
    <t>Л-7-38</t>
  </si>
  <si>
    <t>Л-7-39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</si>
  <si>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8 класс</t>
    </r>
  </si>
  <si>
    <r>
      <t>Количество участников:</t>
    </r>
    <r>
      <rPr>
        <b/>
        <i/>
        <sz val="11"/>
        <rFont val="Arial"/>
      </rPr>
      <t xml:space="preserve"> </t>
    </r>
    <r>
      <rPr>
        <b/>
        <i/>
        <sz val="11"/>
        <rFont val="Arial"/>
      </rPr>
      <t>31</t>
    </r>
  </si>
  <si>
    <t>Л-8-1</t>
  </si>
  <si>
    <t>8А</t>
  </si>
  <si>
    <t>Л-8-2</t>
  </si>
  <si>
    <t>Л-8-3</t>
  </si>
  <si>
    <t>Л-8-4</t>
  </si>
  <si>
    <t>Л-8-5</t>
  </si>
  <si>
    <t>Л-8-6</t>
  </si>
  <si>
    <t>Л-8-7</t>
  </si>
  <si>
    <t>Л-8-8</t>
  </si>
  <si>
    <t>Л-8-9</t>
  </si>
  <si>
    <t>Л-8-10</t>
  </si>
  <si>
    <t>Л-8-11</t>
  </si>
  <si>
    <t>Л-8-12</t>
  </si>
  <si>
    <t>Л-8-13</t>
  </si>
  <si>
    <t>Л-8-14</t>
  </si>
  <si>
    <t>Л-8-15</t>
  </si>
  <si>
    <t>Л-8-16</t>
  </si>
  <si>
    <t>8Б</t>
  </si>
  <si>
    <t>Л-8-17</t>
  </si>
  <si>
    <t>призёр</t>
  </si>
  <si>
    <t>Л-8-18</t>
  </si>
  <si>
    <t>Л-8-19</t>
  </si>
  <si>
    <t>Л-8-20</t>
  </si>
  <si>
    <t>8В</t>
  </si>
  <si>
    <t>Л-8-21</t>
  </si>
  <si>
    <t>Л-8-22</t>
  </si>
  <si>
    <t>Л-8-23</t>
  </si>
  <si>
    <t>Л-8-24</t>
  </si>
  <si>
    <t>Л-8-25</t>
  </si>
  <si>
    <t>Л-8-26</t>
  </si>
  <si>
    <t>Л-8-27</t>
  </si>
  <si>
    <t>8Г</t>
  </si>
  <si>
    <t>Л-8-28</t>
  </si>
  <si>
    <t>Л-8-29</t>
  </si>
  <si>
    <t>Л-8-30</t>
  </si>
  <si>
    <t>Л-8-31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</si>
  <si>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9 класс</t>
    </r>
  </si>
  <si>
    <t>Количество участников: 9</t>
  </si>
  <si>
    <t>Л-9-2</t>
  </si>
  <si>
    <t>9Б</t>
  </si>
  <si>
    <t>Л-9-3</t>
  </si>
  <si>
    <t>Л-9-4</t>
  </si>
  <si>
    <t>Л-9-5</t>
  </si>
  <si>
    <t>Л-9-6</t>
  </si>
  <si>
    <t>9В</t>
  </si>
  <si>
    <t>Л-9-7</t>
  </si>
  <si>
    <t>Л-9-8</t>
  </si>
  <si>
    <t>Л-9-9</t>
  </si>
  <si>
    <t>Л-9-10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</si>
  <si>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литературе</t>
    </r>
    <r>
      <rPr>
        <b/>
        <sz val="11"/>
        <rFont val="Arial"/>
      </rPr>
      <t xml:space="preserve"> в 2024-2025 уч.г., 11 класс</t>
    </r>
  </si>
  <si>
    <r>
      <t>Количество участников:</t>
    </r>
    <r>
      <rPr>
        <b/>
        <i/>
        <sz val="11"/>
        <color indexed="2"/>
        <rFont val="Arial"/>
      </rPr>
      <t xml:space="preserve"> 12</t>
    </r>
  </si>
  <si>
    <t>Л-11-1</t>
  </si>
  <si>
    <t>11А</t>
  </si>
  <si>
    <t>Л-11-2</t>
  </si>
  <si>
    <t>Л-11-3</t>
  </si>
  <si>
    <t>Л-11-4</t>
  </si>
  <si>
    <t>Л-11-5</t>
  </si>
  <si>
    <t>Л-11-6</t>
  </si>
  <si>
    <t>Л-11-7</t>
  </si>
  <si>
    <t>Л-11-8</t>
  </si>
  <si>
    <t>Л-11-9</t>
  </si>
  <si>
    <t>Л-11-10</t>
  </si>
  <si>
    <t>Л-11-11</t>
  </si>
  <si>
    <t>Л-11-12</t>
  </si>
  <si>
    <t>Захарова И. Л.</t>
  </si>
  <si>
    <t>Хвостова Е. И.</t>
  </si>
  <si>
    <t>Волкова Н. А.</t>
  </si>
  <si>
    <t>Тумакова Е. А.</t>
  </si>
  <si>
    <t>Петухова К. Г.</t>
  </si>
  <si>
    <t>№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</si>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</sst>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9"/>
      <color theme="1"/>
      <name val="Calibri"/>
      <scheme val="minor"/>
    </font>
    <font>
      <b/>
      <sz val="11"/>
      <name val="Arial"/>
    </font>
    <font>
      <sz val="11"/>
      <name val="Arial"/>
    </font>
    <font>
      <b/>
      <i/>
      <sz val="11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i/>
      <sz val="11"/>
      <color indexed="2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9" xfId="0" applyFont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1" fillId="3" borderId="0" xfId="0" applyFont="1" applyFill="1"/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7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vertical="top" wrapText="1"/>
    </xf>
    <xf numFmtId="0" fontId="10" fillId="4" borderId="5" xfId="0" applyFont="1" applyFill="1" applyBorder="1" applyAlignment="1">
      <alignment vertical="top" wrapText="1"/>
    </xf>
    <xf numFmtId="1" fontId="10" fillId="4" borderId="5" xfId="0" applyNumberFormat="1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0" fillId="5" borderId="7" xfId="0" applyFont="1" applyFill="1" applyBorder="1" applyAlignment="1">
      <alignment horizontal="center" vertical="top" wrapText="1"/>
    </xf>
    <xf numFmtId="1" fontId="10" fillId="5" borderId="5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50"/>
  <sheetViews>
    <sheetView topLeftCell="A6" workbookViewId="0">
      <selection activeCell="G16" sqref="G16:G37"/>
    </sheetView>
  </sheetViews>
  <sheetFormatPr defaultColWidth="7.44140625" defaultRowHeight="12" x14ac:dyDescent="0.25"/>
  <cols>
    <col min="1" max="1" width="4.109375" customWidth="1"/>
    <col min="3" max="3" width="11.88671875" customWidth="1"/>
    <col min="4" max="4" width="18.109375" customWidth="1"/>
    <col min="5" max="5" width="10.44140625" customWidth="1"/>
    <col min="6" max="6" width="11.5546875" customWidth="1"/>
    <col min="7" max="7" width="15.33203125" customWidth="1"/>
    <col min="8" max="8" width="9" customWidth="1"/>
    <col min="9" max="11" width="9.21875" customWidth="1"/>
    <col min="12" max="12" width="9.33203125" customWidth="1"/>
    <col min="13" max="13" width="8.77734375" customWidth="1"/>
    <col min="14" max="15" width="9.33203125" customWidth="1"/>
    <col min="16" max="16" width="9" customWidth="1"/>
    <col min="17" max="17" width="8.88671875" customWidth="1"/>
    <col min="18" max="18" width="8.5546875" customWidth="1"/>
    <col min="19" max="19" width="9.77734375" customWidth="1"/>
    <col min="20" max="20" width="18.109375" customWidth="1"/>
    <col min="21" max="21" width="16.77734375" customWidth="1"/>
    <col min="22" max="22" width="14" customWidth="1"/>
  </cols>
  <sheetData>
    <row r="3" spans="1:28" ht="13.95" customHeight="1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8" x14ac:dyDescent="0.25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2"/>
      <c r="Z9" s="2"/>
      <c r="AA9" s="2"/>
      <c r="AB9" s="2"/>
    </row>
    <row r="10" spans="1:28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1:28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 spans="1:28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 spans="1:28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8" ht="13.2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8" ht="52.8" x14ac:dyDescent="0.25">
      <c r="A15" s="6" t="s">
        <v>210</v>
      </c>
      <c r="B15" s="7" t="s">
        <v>10</v>
      </c>
      <c r="C15" s="7" t="s">
        <v>11</v>
      </c>
      <c r="D15" s="6" t="s">
        <v>12</v>
      </c>
      <c r="E15" s="8" t="s">
        <v>13</v>
      </c>
      <c r="F15" s="8" t="s">
        <v>14</v>
      </c>
      <c r="G15" s="6" t="s">
        <v>15</v>
      </c>
      <c r="H15" s="9" t="s">
        <v>16</v>
      </c>
      <c r="I15" s="6" t="s">
        <v>17</v>
      </c>
      <c r="J15" s="6" t="s">
        <v>18</v>
      </c>
      <c r="K15" s="8" t="s">
        <v>19</v>
      </c>
      <c r="L15" s="9" t="s">
        <v>20</v>
      </c>
      <c r="M15" s="6" t="s">
        <v>21</v>
      </c>
      <c r="N15" s="6" t="s">
        <v>22</v>
      </c>
      <c r="O15" s="8" t="s">
        <v>23</v>
      </c>
      <c r="P15" s="9" t="s">
        <v>24</v>
      </c>
      <c r="Q15" s="6" t="s">
        <v>25</v>
      </c>
      <c r="R15" s="6" t="s">
        <v>26</v>
      </c>
      <c r="S15" s="6" t="s">
        <v>27</v>
      </c>
      <c r="T15" s="6" t="s">
        <v>28</v>
      </c>
      <c r="U15" s="6" t="s">
        <v>29</v>
      </c>
      <c r="V15" s="6" t="s">
        <v>30</v>
      </c>
    </row>
    <row r="16" spans="1:28" ht="26.4" customHeight="1" x14ac:dyDescent="0.25">
      <c r="A16" s="10">
        <v>1</v>
      </c>
      <c r="B16" s="11" t="s">
        <v>52</v>
      </c>
      <c r="C16" s="12" t="s">
        <v>32</v>
      </c>
      <c r="D16" s="12" t="s">
        <v>33</v>
      </c>
      <c r="E16" s="13" t="s">
        <v>53</v>
      </c>
      <c r="F16" s="13" t="s">
        <v>53</v>
      </c>
      <c r="G16" s="14" t="s">
        <v>54</v>
      </c>
      <c r="H16" s="42">
        <v>1</v>
      </c>
      <c r="I16" s="42">
        <v>1</v>
      </c>
      <c r="J16" s="42">
        <v>0</v>
      </c>
      <c r="K16" s="42">
        <v>1</v>
      </c>
      <c r="L16" s="42">
        <v>1</v>
      </c>
      <c r="M16" s="42">
        <v>1</v>
      </c>
      <c r="N16" s="42">
        <v>1</v>
      </c>
      <c r="O16" s="42">
        <v>1</v>
      </c>
      <c r="P16" s="42">
        <v>1.5</v>
      </c>
      <c r="Q16" s="42">
        <v>0</v>
      </c>
      <c r="R16" s="42">
        <v>12</v>
      </c>
      <c r="S16" s="42">
        <f t="shared" ref="S16:S37" si="0">SUM(H16:R16)</f>
        <v>20.5</v>
      </c>
      <c r="T16" s="13">
        <v>53.5</v>
      </c>
      <c r="U16" s="15">
        <f t="shared" ref="U16:U37" si="1">S16*100/T16</f>
        <v>38.317757009345797</v>
      </c>
      <c r="V16" s="47" t="s">
        <v>211</v>
      </c>
    </row>
    <row r="17" spans="1:22" ht="26.4" x14ac:dyDescent="0.25">
      <c r="A17" s="16">
        <v>2</v>
      </c>
      <c r="B17" s="11" t="s">
        <v>55</v>
      </c>
      <c r="C17" s="12" t="s">
        <v>32</v>
      </c>
      <c r="D17" s="12" t="s">
        <v>33</v>
      </c>
      <c r="E17" s="13" t="s">
        <v>53</v>
      </c>
      <c r="F17" s="13" t="s">
        <v>53</v>
      </c>
      <c r="G17" s="14" t="s">
        <v>54</v>
      </c>
      <c r="H17" s="43">
        <v>1</v>
      </c>
      <c r="I17" s="43">
        <v>0</v>
      </c>
      <c r="J17" s="43">
        <v>0</v>
      </c>
      <c r="K17" s="43">
        <v>3</v>
      </c>
      <c r="L17" s="43">
        <v>0</v>
      </c>
      <c r="M17" s="43">
        <v>1</v>
      </c>
      <c r="N17" s="43">
        <v>0</v>
      </c>
      <c r="O17" s="43">
        <v>0</v>
      </c>
      <c r="P17" s="43">
        <v>1</v>
      </c>
      <c r="Q17" s="43">
        <v>2</v>
      </c>
      <c r="R17" s="43">
        <v>12</v>
      </c>
      <c r="S17" s="42">
        <f t="shared" si="0"/>
        <v>20</v>
      </c>
      <c r="T17" s="17">
        <v>53.5</v>
      </c>
      <c r="U17" s="15">
        <f t="shared" si="1"/>
        <v>37.383177570093459</v>
      </c>
      <c r="V17" s="47" t="s">
        <v>211</v>
      </c>
    </row>
    <row r="18" spans="1:22" ht="26.4" x14ac:dyDescent="0.25">
      <c r="A18" s="16">
        <v>3</v>
      </c>
      <c r="B18" s="11" t="s">
        <v>58</v>
      </c>
      <c r="C18" s="12" t="s">
        <v>32</v>
      </c>
      <c r="D18" s="12" t="s">
        <v>33</v>
      </c>
      <c r="E18" s="13" t="s">
        <v>53</v>
      </c>
      <c r="F18" s="13" t="s">
        <v>53</v>
      </c>
      <c r="G18" s="14" t="s">
        <v>54</v>
      </c>
      <c r="H18" s="43">
        <v>1</v>
      </c>
      <c r="I18" s="43">
        <v>1</v>
      </c>
      <c r="J18" s="43">
        <v>0</v>
      </c>
      <c r="K18" s="43">
        <v>5</v>
      </c>
      <c r="L18" s="43">
        <v>0</v>
      </c>
      <c r="M18" s="43">
        <v>1</v>
      </c>
      <c r="N18" s="43">
        <v>0</v>
      </c>
      <c r="O18" s="43">
        <v>1</v>
      </c>
      <c r="P18" s="43">
        <v>1.5</v>
      </c>
      <c r="Q18" s="43">
        <v>0</v>
      </c>
      <c r="R18" s="43">
        <v>9</v>
      </c>
      <c r="S18" s="42">
        <f t="shared" si="0"/>
        <v>19.5</v>
      </c>
      <c r="T18" s="13">
        <v>53.5</v>
      </c>
      <c r="U18" s="15">
        <f t="shared" si="1"/>
        <v>36.44859813084112</v>
      </c>
      <c r="V18" s="47" t="s">
        <v>211</v>
      </c>
    </row>
    <row r="19" spans="1:22" ht="26.4" x14ac:dyDescent="0.25">
      <c r="A19" s="10">
        <v>4</v>
      </c>
      <c r="B19" s="11" t="s">
        <v>59</v>
      </c>
      <c r="C19" s="12" t="s">
        <v>32</v>
      </c>
      <c r="D19" s="12" t="s">
        <v>33</v>
      </c>
      <c r="E19" s="13" t="s">
        <v>53</v>
      </c>
      <c r="F19" s="13" t="s">
        <v>53</v>
      </c>
      <c r="G19" s="14" t="s">
        <v>54</v>
      </c>
      <c r="H19" s="43">
        <v>1</v>
      </c>
      <c r="I19" s="43">
        <v>1</v>
      </c>
      <c r="J19" s="43">
        <v>0</v>
      </c>
      <c r="K19" s="43">
        <v>3</v>
      </c>
      <c r="L19" s="43">
        <v>1</v>
      </c>
      <c r="M19" s="43">
        <v>1</v>
      </c>
      <c r="N19" s="43">
        <v>0</v>
      </c>
      <c r="O19" s="43">
        <v>0</v>
      </c>
      <c r="P19" s="43">
        <v>1.5</v>
      </c>
      <c r="Q19" s="43">
        <v>0</v>
      </c>
      <c r="R19" s="43">
        <v>9</v>
      </c>
      <c r="S19" s="42">
        <f t="shared" si="0"/>
        <v>17.5</v>
      </c>
      <c r="T19" s="17">
        <v>53.5</v>
      </c>
      <c r="U19" s="15">
        <f t="shared" si="1"/>
        <v>32.710280373831779</v>
      </c>
      <c r="V19" s="47" t="s">
        <v>211</v>
      </c>
    </row>
    <row r="20" spans="1:22" ht="26.4" x14ac:dyDescent="0.25">
      <c r="A20" s="16">
        <v>5</v>
      </c>
      <c r="B20" s="11" t="s">
        <v>47</v>
      </c>
      <c r="C20" s="12" t="s">
        <v>32</v>
      </c>
      <c r="D20" s="12" t="s">
        <v>33</v>
      </c>
      <c r="E20" s="13" t="s">
        <v>45</v>
      </c>
      <c r="F20" s="13" t="s">
        <v>45</v>
      </c>
      <c r="G20" s="14" t="s">
        <v>46</v>
      </c>
      <c r="H20" s="43">
        <v>1</v>
      </c>
      <c r="I20" s="43">
        <v>1</v>
      </c>
      <c r="J20" s="43">
        <v>0</v>
      </c>
      <c r="K20" s="43">
        <v>5</v>
      </c>
      <c r="L20" s="43">
        <v>1</v>
      </c>
      <c r="M20" s="43">
        <v>1</v>
      </c>
      <c r="N20" s="43">
        <v>1</v>
      </c>
      <c r="O20" s="43">
        <v>1</v>
      </c>
      <c r="P20" s="43">
        <v>1.5</v>
      </c>
      <c r="Q20" s="43">
        <v>0</v>
      </c>
      <c r="R20" s="43">
        <v>1</v>
      </c>
      <c r="S20" s="42">
        <f t="shared" si="0"/>
        <v>13.5</v>
      </c>
      <c r="T20" s="13">
        <v>53.5</v>
      </c>
      <c r="U20" s="15">
        <f t="shared" si="1"/>
        <v>25.233644859813083</v>
      </c>
      <c r="V20" s="47" t="s">
        <v>211</v>
      </c>
    </row>
    <row r="21" spans="1:22" ht="26.4" x14ac:dyDescent="0.25">
      <c r="A21" s="16">
        <v>6</v>
      </c>
      <c r="B21" s="11" t="s">
        <v>37</v>
      </c>
      <c r="C21" s="12" t="s">
        <v>32</v>
      </c>
      <c r="D21" s="12" t="s">
        <v>33</v>
      </c>
      <c r="E21" s="13" t="s">
        <v>34</v>
      </c>
      <c r="F21" s="13" t="s">
        <v>34</v>
      </c>
      <c r="G21" s="14" t="s">
        <v>35</v>
      </c>
      <c r="H21" s="43">
        <v>1</v>
      </c>
      <c r="I21" s="43">
        <v>0</v>
      </c>
      <c r="J21" s="43">
        <v>1</v>
      </c>
      <c r="K21" s="43">
        <v>5</v>
      </c>
      <c r="L21" s="43">
        <v>1</v>
      </c>
      <c r="M21" s="43">
        <v>0</v>
      </c>
      <c r="N21" s="43">
        <v>0</v>
      </c>
      <c r="O21" s="43">
        <v>1</v>
      </c>
      <c r="P21" s="43">
        <v>0</v>
      </c>
      <c r="Q21" s="43">
        <v>0</v>
      </c>
      <c r="R21" s="43">
        <v>2</v>
      </c>
      <c r="S21" s="42">
        <f t="shared" si="0"/>
        <v>11</v>
      </c>
      <c r="T21" s="17">
        <v>53.5</v>
      </c>
      <c r="U21" s="15">
        <f t="shared" si="1"/>
        <v>20.560747663551403</v>
      </c>
      <c r="V21" s="47" t="s">
        <v>211</v>
      </c>
    </row>
    <row r="22" spans="1:22" ht="26.4" x14ac:dyDescent="0.25">
      <c r="A22" s="10">
        <v>7</v>
      </c>
      <c r="B22" s="11" t="s">
        <v>50</v>
      </c>
      <c r="C22" s="12" t="s">
        <v>32</v>
      </c>
      <c r="D22" s="12" t="s">
        <v>33</v>
      </c>
      <c r="E22" s="13" t="s">
        <v>45</v>
      </c>
      <c r="F22" s="13" t="s">
        <v>45</v>
      </c>
      <c r="G22" s="14" t="s">
        <v>46</v>
      </c>
      <c r="H22" s="43">
        <v>1</v>
      </c>
      <c r="I22" s="43">
        <v>1</v>
      </c>
      <c r="J22" s="43">
        <v>0</v>
      </c>
      <c r="K22" s="43">
        <v>2</v>
      </c>
      <c r="L22" s="43">
        <v>1</v>
      </c>
      <c r="M22" s="43">
        <v>1</v>
      </c>
      <c r="N22" s="43">
        <v>0</v>
      </c>
      <c r="O22" s="43">
        <v>1</v>
      </c>
      <c r="P22" s="43">
        <v>1</v>
      </c>
      <c r="Q22" s="43">
        <v>0</v>
      </c>
      <c r="R22" s="43">
        <v>3</v>
      </c>
      <c r="S22" s="42">
        <f t="shared" si="0"/>
        <v>11</v>
      </c>
      <c r="T22" s="13">
        <v>53.5</v>
      </c>
      <c r="U22" s="15">
        <f t="shared" si="1"/>
        <v>20.560747663551403</v>
      </c>
      <c r="V22" s="47" t="s">
        <v>211</v>
      </c>
    </row>
    <row r="23" spans="1:22" ht="26.4" x14ac:dyDescent="0.25">
      <c r="A23" s="16">
        <v>8</v>
      </c>
      <c r="B23" s="11" t="s">
        <v>39</v>
      </c>
      <c r="C23" s="12" t="s">
        <v>32</v>
      </c>
      <c r="D23" s="12" t="s">
        <v>33</v>
      </c>
      <c r="E23" s="13" t="s">
        <v>34</v>
      </c>
      <c r="F23" s="13" t="s">
        <v>34</v>
      </c>
      <c r="G23" s="14" t="s">
        <v>35</v>
      </c>
      <c r="H23" s="43">
        <v>0</v>
      </c>
      <c r="I23" s="43">
        <v>0</v>
      </c>
      <c r="J23" s="43">
        <v>0</v>
      </c>
      <c r="K23" s="43">
        <v>3</v>
      </c>
      <c r="L23" s="43">
        <v>1</v>
      </c>
      <c r="M23" s="43">
        <v>1</v>
      </c>
      <c r="N23" s="43">
        <v>1</v>
      </c>
      <c r="O23" s="43">
        <v>1</v>
      </c>
      <c r="P23" s="43">
        <v>1.5</v>
      </c>
      <c r="Q23" s="43">
        <v>0</v>
      </c>
      <c r="R23" s="43">
        <v>2</v>
      </c>
      <c r="S23" s="42">
        <f t="shared" si="0"/>
        <v>10.5</v>
      </c>
      <c r="T23" s="17">
        <v>53.5</v>
      </c>
      <c r="U23" s="15">
        <f t="shared" si="1"/>
        <v>19.626168224299064</v>
      </c>
      <c r="V23" s="47" t="s">
        <v>211</v>
      </c>
    </row>
    <row r="24" spans="1:22" ht="26.4" x14ac:dyDescent="0.25">
      <c r="A24" s="16">
        <v>9</v>
      </c>
      <c r="B24" s="11" t="s">
        <v>43</v>
      </c>
      <c r="C24" s="12" t="s">
        <v>32</v>
      </c>
      <c r="D24" s="12" t="s">
        <v>33</v>
      </c>
      <c r="E24" s="13" t="s">
        <v>34</v>
      </c>
      <c r="F24" s="13" t="s">
        <v>34</v>
      </c>
      <c r="G24" s="14" t="s">
        <v>35</v>
      </c>
      <c r="H24" s="43">
        <v>1</v>
      </c>
      <c r="I24" s="43">
        <v>0</v>
      </c>
      <c r="J24" s="43">
        <v>0</v>
      </c>
      <c r="K24" s="43">
        <v>3</v>
      </c>
      <c r="L24" s="43">
        <v>1</v>
      </c>
      <c r="M24" s="43">
        <v>1</v>
      </c>
      <c r="N24" s="43">
        <v>0</v>
      </c>
      <c r="O24" s="43">
        <v>1</v>
      </c>
      <c r="P24" s="43">
        <v>1.5</v>
      </c>
      <c r="Q24" s="43">
        <v>0</v>
      </c>
      <c r="R24" s="43">
        <v>2</v>
      </c>
      <c r="S24" s="42">
        <f t="shared" si="0"/>
        <v>10.5</v>
      </c>
      <c r="T24" s="13">
        <v>53.5</v>
      </c>
      <c r="U24" s="15">
        <f t="shared" si="1"/>
        <v>19.626168224299064</v>
      </c>
      <c r="V24" s="47" t="s">
        <v>211</v>
      </c>
    </row>
    <row r="25" spans="1:22" ht="26.4" x14ac:dyDescent="0.25">
      <c r="A25" s="10">
        <v>10</v>
      </c>
      <c r="B25" s="11" t="s">
        <v>48</v>
      </c>
      <c r="C25" s="12" t="s">
        <v>32</v>
      </c>
      <c r="D25" s="12" t="s">
        <v>33</v>
      </c>
      <c r="E25" s="17" t="s">
        <v>45</v>
      </c>
      <c r="F25" s="17" t="s">
        <v>45</v>
      </c>
      <c r="G25" s="14" t="s">
        <v>46</v>
      </c>
      <c r="H25" s="43">
        <v>0</v>
      </c>
      <c r="I25" s="43">
        <v>0</v>
      </c>
      <c r="J25" s="43">
        <v>0</v>
      </c>
      <c r="K25" s="43">
        <v>5</v>
      </c>
      <c r="L25" s="43">
        <v>1</v>
      </c>
      <c r="M25" s="43">
        <v>1</v>
      </c>
      <c r="N25" s="43">
        <v>0</v>
      </c>
      <c r="O25" s="43">
        <v>0</v>
      </c>
      <c r="P25" s="43">
        <v>1.5</v>
      </c>
      <c r="Q25" s="43">
        <v>0</v>
      </c>
      <c r="R25" s="43">
        <v>2</v>
      </c>
      <c r="S25" s="42">
        <f t="shared" si="0"/>
        <v>10.5</v>
      </c>
      <c r="T25" s="17">
        <v>53.5</v>
      </c>
      <c r="U25" s="15">
        <f t="shared" si="1"/>
        <v>19.626168224299064</v>
      </c>
      <c r="V25" s="47" t="s">
        <v>211</v>
      </c>
    </row>
    <row r="26" spans="1:22" ht="26.4" x14ac:dyDescent="0.25">
      <c r="A26" s="16">
        <v>11</v>
      </c>
      <c r="B26" s="11" t="s">
        <v>51</v>
      </c>
      <c r="C26" s="12" t="s">
        <v>32</v>
      </c>
      <c r="D26" s="12" t="s">
        <v>33</v>
      </c>
      <c r="E26" s="17" t="s">
        <v>45</v>
      </c>
      <c r="F26" s="17" t="s">
        <v>45</v>
      </c>
      <c r="G26" s="14" t="s">
        <v>46</v>
      </c>
      <c r="H26" s="43">
        <v>1</v>
      </c>
      <c r="I26" s="43">
        <v>0</v>
      </c>
      <c r="J26" s="43">
        <v>0</v>
      </c>
      <c r="K26" s="43">
        <v>3</v>
      </c>
      <c r="L26" s="43">
        <v>1</v>
      </c>
      <c r="M26" s="43">
        <v>1</v>
      </c>
      <c r="N26" s="43">
        <v>0</v>
      </c>
      <c r="O26" s="43">
        <v>1</v>
      </c>
      <c r="P26" s="43">
        <v>1.5</v>
      </c>
      <c r="Q26" s="43">
        <v>2</v>
      </c>
      <c r="R26" s="43">
        <v>0</v>
      </c>
      <c r="S26" s="42">
        <f t="shared" si="0"/>
        <v>10.5</v>
      </c>
      <c r="T26" s="13">
        <v>53.5</v>
      </c>
      <c r="U26" s="15">
        <f t="shared" si="1"/>
        <v>19.626168224299064</v>
      </c>
      <c r="V26" s="47" t="s">
        <v>211</v>
      </c>
    </row>
    <row r="27" spans="1:22" ht="26.4" x14ac:dyDescent="0.25">
      <c r="A27" s="16">
        <v>12</v>
      </c>
      <c r="B27" s="11" t="s">
        <v>60</v>
      </c>
      <c r="C27" s="12" t="s">
        <v>32</v>
      </c>
      <c r="D27" s="12" t="s">
        <v>33</v>
      </c>
      <c r="E27" s="17" t="s">
        <v>53</v>
      </c>
      <c r="F27" s="17" t="s">
        <v>53</v>
      </c>
      <c r="G27" s="14" t="s">
        <v>54</v>
      </c>
      <c r="H27" s="43">
        <v>1</v>
      </c>
      <c r="I27" s="43">
        <v>1</v>
      </c>
      <c r="J27" s="43">
        <v>0</v>
      </c>
      <c r="K27" s="43">
        <v>3</v>
      </c>
      <c r="L27" s="43">
        <v>1</v>
      </c>
      <c r="M27" s="43">
        <v>1</v>
      </c>
      <c r="N27" s="43">
        <v>0</v>
      </c>
      <c r="O27" s="43">
        <v>1</v>
      </c>
      <c r="P27" s="43">
        <v>1.5</v>
      </c>
      <c r="Q27" s="43">
        <v>0</v>
      </c>
      <c r="R27" s="43">
        <v>1</v>
      </c>
      <c r="S27" s="42">
        <f t="shared" si="0"/>
        <v>10.5</v>
      </c>
      <c r="T27" s="17">
        <v>54.5</v>
      </c>
      <c r="U27" s="15">
        <f t="shared" si="1"/>
        <v>19.26605504587156</v>
      </c>
      <c r="V27" s="47" t="s">
        <v>211</v>
      </c>
    </row>
    <row r="28" spans="1:22" ht="26.4" x14ac:dyDescent="0.25">
      <c r="A28" s="10">
        <v>13</v>
      </c>
      <c r="B28" s="11" t="s">
        <v>41</v>
      </c>
      <c r="C28" s="12" t="s">
        <v>32</v>
      </c>
      <c r="D28" s="12" t="s">
        <v>33</v>
      </c>
      <c r="E28" s="17" t="s">
        <v>34</v>
      </c>
      <c r="F28" s="17" t="s">
        <v>34</v>
      </c>
      <c r="G28" s="14" t="s">
        <v>35</v>
      </c>
      <c r="H28" s="43">
        <v>1</v>
      </c>
      <c r="I28" s="43">
        <v>0</v>
      </c>
      <c r="J28" s="43">
        <v>0</v>
      </c>
      <c r="K28" s="43">
        <v>5</v>
      </c>
      <c r="L28" s="43">
        <v>1</v>
      </c>
      <c r="M28" s="43">
        <v>1</v>
      </c>
      <c r="N28" s="43">
        <v>1</v>
      </c>
      <c r="O28" s="43">
        <v>1</v>
      </c>
      <c r="P28" s="43">
        <v>0</v>
      </c>
      <c r="Q28" s="43">
        <v>0</v>
      </c>
      <c r="R28" s="43">
        <v>0</v>
      </c>
      <c r="S28" s="42">
        <f t="shared" si="0"/>
        <v>10</v>
      </c>
      <c r="T28" s="13">
        <v>53.5</v>
      </c>
      <c r="U28" s="15">
        <f t="shared" si="1"/>
        <v>18.691588785046729</v>
      </c>
      <c r="V28" s="47" t="s">
        <v>211</v>
      </c>
    </row>
    <row r="29" spans="1:22" ht="26.4" x14ac:dyDescent="0.25">
      <c r="A29" s="16">
        <v>14</v>
      </c>
      <c r="B29" s="11" t="s">
        <v>38</v>
      </c>
      <c r="C29" s="12" t="s">
        <v>32</v>
      </c>
      <c r="D29" s="12" t="s">
        <v>33</v>
      </c>
      <c r="E29" s="17" t="s">
        <v>34</v>
      </c>
      <c r="F29" s="17" t="s">
        <v>34</v>
      </c>
      <c r="G29" s="14" t="s">
        <v>35</v>
      </c>
      <c r="H29" s="43">
        <v>0</v>
      </c>
      <c r="I29" s="43">
        <v>0</v>
      </c>
      <c r="J29" s="43">
        <v>1</v>
      </c>
      <c r="K29" s="43">
        <v>5</v>
      </c>
      <c r="L29" s="43">
        <v>1</v>
      </c>
      <c r="M29" s="43">
        <v>1</v>
      </c>
      <c r="N29" s="43">
        <v>0</v>
      </c>
      <c r="O29" s="43">
        <v>0</v>
      </c>
      <c r="P29" s="43">
        <v>1.5</v>
      </c>
      <c r="Q29" s="43">
        <v>0</v>
      </c>
      <c r="R29" s="43">
        <v>0</v>
      </c>
      <c r="S29" s="42">
        <f t="shared" si="0"/>
        <v>9.5</v>
      </c>
      <c r="T29" s="17">
        <v>53.5</v>
      </c>
      <c r="U29" s="15">
        <f t="shared" si="1"/>
        <v>17.757009345794394</v>
      </c>
      <c r="V29" s="47" t="s">
        <v>211</v>
      </c>
    </row>
    <row r="30" spans="1:22" ht="26.4" x14ac:dyDescent="0.25">
      <c r="A30" s="16">
        <v>15</v>
      </c>
      <c r="B30" s="11" t="s">
        <v>57</v>
      </c>
      <c r="C30" s="12" t="s">
        <v>32</v>
      </c>
      <c r="D30" s="12" t="s">
        <v>33</v>
      </c>
      <c r="E30" s="17" t="s">
        <v>53</v>
      </c>
      <c r="F30" s="17" t="s">
        <v>53</v>
      </c>
      <c r="G30" s="14" t="s">
        <v>54</v>
      </c>
      <c r="H30" s="43">
        <v>1</v>
      </c>
      <c r="I30" s="43">
        <v>0</v>
      </c>
      <c r="J30" s="43">
        <v>0</v>
      </c>
      <c r="K30" s="43">
        <v>2</v>
      </c>
      <c r="L30" s="43">
        <v>0</v>
      </c>
      <c r="M30" s="43">
        <v>0</v>
      </c>
      <c r="N30" s="43">
        <v>1</v>
      </c>
      <c r="O30" s="43">
        <v>1</v>
      </c>
      <c r="P30" s="43">
        <v>1.5</v>
      </c>
      <c r="Q30" s="43">
        <v>0</v>
      </c>
      <c r="R30" s="43">
        <v>3</v>
      </c>
      <c r="S30" s="42">
        <f t="shared" si="0"/>
        <v>9.5</v>
      </c>
      <c r="T30" s="17">
        <v>53.5</v>
      </c>
      <c r="U30" s="15">
        <f t="shared" si="1"/>
        <v>17.757009345794394</v>
      </c>
      <c r="V30" s="47" t="s">
        <v>211</v>
      </c>
    </row>
    <row r="31" spans="1:22" ht="26.4" x14ac:dyDescent="0.25">
      <c r="A31" s="10">
        <v>16</v>
      </c>
      <c r="B31" s="11" t="s">
        <v>36</v>
      </c>
      <c r="C31" s="12" t="s">
        <v>32</v>
      </c>
      <c r="D31" s="12" t="s">
        <v>33</v>
      </c>
      <c r="E31" s="17" t="s">
        <v>34</v>
      </c>
      <c r="F31" s="17" t="s">
        <v>34</v>
      </c>
      <c r="G31" s="14" t="s">
        <v>35</v>
      </c>
      <c r="H31" s="43">
        <v>1</v>
      </c>
      <c r="I31" s="43">
        <v>0</v>
      </c>
      <c r="J31" s="43">
        <v>0</v>
      </c>
      <c r="K31" s="43">
        <v>3</v>
      </c>
      <c r="L31" s="43">
        <v>1</v>
      </c>
      <c r="M31" s="43">
        <v>1</v>
      </c>
      <c r="N31" s="43">
        <v>0</v>
      </c>
      <c r="O31" s="43">
        <v>1</v>
      </c>
      <c r="P31" s="43">
        <v>1.5</v>
      </c>
      <c r="Q31" s="43">
        <v>0</v>
      </c>
      <c r="R31" s="43">
        <v>0</v>
      </c>
      <c r="S31" s="42">
        <f t="shared" si="0"/>
        <v>8.5</v>
      </c>
      <c r="T31" s="13">
        <v>53.5</v>
      </c>
      <c r="U31" s="15">
        <f t="shared" si="1"/>
        <v>15.88785046728972</v>
      </c>
      <c r="V31" s="47" t="s">
        <v>211</v>
      </c>
    </row>
    <row r="32" spans="1:22" ht="26.4" x14ac:dyDescent="0.25">
      <c r="A32" s="16">
        <v>17</v>
      </c>
      <c r="B32" s="11" t="s">
        <v>56</v>
      </c>
      <c r="C32" s="12" t="s">
        <v>32</v>
      </c>
      <c r="D32" s="12" t="s">
        <v>33</v>
      </c>
      <c r="E32" s="17" t="s">
        <v>53</v>
      </c>
      <c r="F32" s="17" t="s">
        <v>53</v>
      </c>
      <c r="G32" s="14" t="s">
        <v>54</v>
      </c>
      <c r="H32" s="43">
        <v>1</v>
      </c>
      <c r="I32" s="43">
        <v>0</v>
      </c>
      <c r="J32" s="43">
        <v>0</v>
      </c>
      <c r="K32" s="43">
        <v>3</v>
      </c>
      <c r="L32" s="43">
        <v>1</v>
      </c>
      <c r="M32" s="43">
        <v>1</v>
      </c>
      <c r="N32" s="43">
        <v>0</v>
      </c>
      <c r="O32" s="43">
        <v>1</v>
      </c>
      <c r="P32" s="43">
        <v>1.5</v>
      </c>
      <c r="Q32" s="43">
        <v>0</v>
      </c>
      <c r="R32" s="43">
        <v>0</v>
      </c>
      <c r="S32" s="42">
        <f t="shared" si="0"/>
        <v>8.5</v>
      </c>
      <c r="T32" s="17">
        <v>53.5</v>
      </c>
      <c r="U32" s="15">
        <f t="shared" si="1"/>
        <v>15.88785046728972</v>
      </c>
      <c r="V32" s="47" t="s">
        <v>211</v>
      </c>
    </row>
    <row r="33" spans="1:32" ht="26.4" x14ac:dyDescent="0.25">
      <c r="A33" s="10">
        <v>18</v>
      </c>
      <c r="B33" s="11" t="s">
        <v>44</v>
      </c>
      <c r="C33" s="12" t="s">
        <v>32</v>
      </c>
      <c r="D33" s="12" t="s">
        <v>33</v>
      </c>
      <c r="E33" s="17" t="s">
        <v>45</v>
      </c>
      <c r="F33" s="17" t="s">
        <v>45</v>
      </c>
      <c r="G33" s="14" t="s">
        <v>46</v>
      </c>
      <c r="H33" s="43">
        <v>1</v>
      </c>
      <c r="I33" s="43">
        <v>1</v>
      </c>
      <c r="J33" s="43">
        <v>0</v>
      </c>
      <c r="K33" s="43">
        <v>1</v>
      </c>
      <c r="L33" s="43">
        <v>1</v>
      </c>
      <c r="M33" s="43">
        <v>1</v>
      </c>
      <c r="N33" s="43">
        <v>0</v>
      </c>
      <c r="O33" s="43">
        <v>1</v>
      </c>
      <c r="P33" s="43">
        <v>0</v>
      </c>
      <c r="Q33" s="43">
        <v>0</v>
      </c>
      <c r="R33" s="43">
        <v>2</v>
      </c>
      <c r="S33" s="42">
        <f t="shared" si="0"/>
        <v>8</v>
      </c>
      <c r="T33" s="13">
        <v>53.5</v>
      </c>
      <c r="U33" s="15">
        <f t="shared" si="1"/>
        <v>14.953271028037383</v>
      </c>
      <c r="V33" s="47" t="s">
        <v>211</v>
      </c>
    </row>
    <row r="34" spans="1:32" ht="28.2" customHeight="1" x14ac:dyDescent="0.25">
      <c r="A34" s="16">
        <v>19</v>
      </c>
      <c r="B34" s="11" t="s">
        <v>31</v>
      </c>
      <c r="C34" s="12" t="s">
        <v>32</v>
      </c>
      <c r="D34" s="12" t="s">
        <v>33</v>
      </c>
      <c r="E34" s="17" t="s">
        <v>34</v>
      </c>
      <c r="F34" s="17" t="s">
        <v>34</v>
      </c>
      <c r="G34" s="14" t="s">
        <v>35</v>
      </c>
      <c r="H34" s="43">
        <v>1</v>
      </c>
      <c r="I34" s="43">
        <v>0</v>
      </c>
      <c r="J34" s="43">
        <v>0</v>
      </c>
      <c r="K34" s="43">
        <v>3</v>
      </c>
      <c r="L34" s="43">
        <v>0</v>
      </c>
      <c r="M34" s="43">
        <v>0</v>
      </c>
      <c r="N34" s="43">
        <v>1</v>
      </c>
      <c r="O34" s="43">
        <v>1</v>
      </c>
      <c r="P34" s="43">
        <v>0</v>
      </c>
      <c r="Q34" s="43">
        <v>0</v>
      </c>
      <c r="R34" s="43">
        <v>0</v>
      </c>
      <c r="S34" s="42">
        <f t="shared" si="0"/>
        <v>6</v>
      </c>
      <c r="T34" s="17">
        <v>53.5</v>
      </c>
      <c r="U34" s="15">
        <f t="shared" si="1"/>
        <v>11.214953271028037</v>
      </c>
      <c r="V34" s="47" t="s">
        <v>211</v>
      </c>
    </row>
    <row r="35" spans="1:32" ht="26.4" x14ac:dyDescent="0.25">
      <c r="A35" s="16">
        <v>20</v>
      </c>
      <c r="B35" s="11" t="s">
        <v>40</v>
      </c>
      <c r="C35" s="12" t="s">
        <v>32</v>
      </c>
      <c r="D35" s="12" t="s">
        <v>33</v>
      </c>
      <c r="E35" s="17" t="s">
        <v>34</v>
      </c>
      <c r="F35" s="17" t="s">
        <v>34</v>
      </c>
      <c r="G35" s="14" t="s">
        <v>35</v>
      </c>
      <c r="H35" s="43">
        <v>1</v>
      </c>
      <c r="I35" s="43">
        <v>0</v>
      </c>
      <c r="J35" s="43">
        <v>0</v>
      </c>
      <c r="K35" s="43">
        <v>2</v>
      </c>
      <c r="L35" s="43">
        <v>0</v>
      </c>
      <c r="M35" s="43">
        <v>0</v>
      </c>
      <c r="N35" s="43">
        <v>1</v>
      </c>
      <c r="O35" s="43">
        <v>1</v>
      </c>
      <c r="P35" s="43">
        <v>0</v>
      </c>
      <c r="Q35" s="43">
        <v>0</v>
      </c>
      <c r="R35" s="43">
        <v>0</v>
      </c>
      <c r="S35" s="42">
        <f t="shared" si="0"/>
        <v>5</v>
      </c>
      <c r="T35" s="13">
        <v>53.5</v>
      </c>
      <c r="U35" s="15">
        <f t="shared" si="1"/>
        <v>9.3457943925233646</v>
      </c>
      <c r="V35" s="47" t="s">
        <v>211</v>
      </c>
    </row>
    <row r="36" spans="1:32" ht="26.4" x14ac:dyDescent="0.25">
      <c r="A36" s="10">
        <v>21</v>
      </c>
      <c r="B36" s="11" t="s">
        <v>42</v>
      </c>
      <c r="C36" s="12" t="s">
        <v>32</v>
      </c>
      <c r="D36" s="12" t="s">
        <v>33</v>
      </c>
      <c r="E36" s="17" t="s">
        <v>34</v>
      </c>
      <c r="F36" s="17" t="s">
        <v>34</v>
      </c>
      <c r="G36" s="14" t="s">
        <v>35</v>
      </c>
      <c r="H36" s="43">
        <v>0</v>
      </c>
      <c r="I36" s="43">
        <v>0</v>
      </c>
      <c r="J36" s="43">
        <v>0</v>
      </c>
      <c r="K36" s="43">
        <v>2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1</v>
      </c>
      <c r="R36" s="43">
        <v>0</v>
      </c>
      <c r="S36" s="42">
        <f t="shared" si="0"/>
        <v>3</v>
      </c>
      <c r="T36" s="17">
        <v>53.5</v>
      </c>
      <c r="U36" s="15">
        <f t="shared" si="1"/>
        <v>5.6074766355140184</v>
      </c>
      <c r="V36" s="47" t="s">
        <v>211</v>
      </c>
    </row>
    <row r="37" spans="1:32" ht="26.4" x14ac:dyDescent="0.25">
      <c r="A37" s="16">
        <v>22</v>
      </c>
      <c r="B37" s="18" t="s">
        <v>49</v>
      </c>
      <c r="C37" s="12" t="s">
        <v>32</v>
      </c>
      <c r="D37" s="12" t="s">
        <v>33</v>
      </c>
      <c r="E37" s="17" t="s">
        <v>45</v>
      </c>
      <c r="F37" s="17" t="s">
        <v>45</v>
      </c>
      <c r="G37" s="14" t="s">
        <v>46</v>
      </c>
      <c r="H37" s="43">
        <v>1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2">
        <f t="shared" si="0"/>
        <v>1</v>
      </c>
      <c r="T37" s="17">
        <v>53.5</v>
      </c>
      <c r="U37" s="15">
        <f t="shared" si="1"/>
        <v>1.8691588785046729</v>
      </c>
      <c r="V37" s="47" t="s">
        <v>211</v>
      </c>
    </row>
    <row r="38" spans="1:32" ht="13.2" x14ac:dyDescent="0.25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2"/>
      <c r="S38" s="23"/>
      <c r="T38" s="23"/>
      <c r="U38" s="23"/>
      <c r="V38" s="3"/>
    </row>
    <row r="39" spans="1:32" ht="13.2" x14ac:dyDescent="0.25">
      <c r="A39" s="19"/>
      <c r="B39" s="24"/>
      <c r="C39" s="19"/>
      <c r="D39" s="19"/>
      <c r="E39" s="19"/>
      <c r="F39" s="19"/>
      <c r="G39" s="19"/>
      <c r="H39" s="19"/>
      <c r="I39" s="19"/>
      <c r="J39" s="19"/>
      <c r="K39" s="19"/>
      <c r="L39" s="21"/>
      <c r="M39" s="21"/>
      <c r="N39" s="21"/>
      <c r="O39" s="21"/>
      <c r="P39" s="21"/>
      <c r="Q39" s="21"/>
      <c r="R39" s="22"/>
      <c r="S39" s="22"/>
      <c r="T39" s="22"/>
      <c r="U39" s="22"/>
      <c r="V39" s="21"/>
    </row>
    <row r="40" spans="1:32" ht="13.8" x14ac:dyDescent="0.25">
      <c r="A40" s="19"/>
      <c r="B40" s="25" t="s">
        <v>61</v>
      </c>
      <c r="C40" s="19"/>
      <c r="D40" s="81" t="s">
        <v>205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</row>
    <row r="41" spans="1:32" ht="13.8" x14ac:dyDescent="0.25">
      <c r="B41" s="26" t="s">
        <v>62</v>
      </c>
      <c r="C41" s="4"/>
      <c r="D41" s="81" t="s">
        <v>206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2"/>
      <c r="AD41" s="2"/>
      <c r="AE41" s="2"/>
      <c r="AF41" s="2"/>
    </row>
    <row r="42" spans="1:32" ht="13.8" x14ac:dyDescent="0.25">
      <c r="B42" s="27"/>
      <c r="C42" s="27"/>
      <c r="D42" s="82" t="s">
        <v>207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</row>
    <row r="43" spans="1:32" ht="13.8" x14ac:dyDescent="0.25">
      <c r="B43" s="27"/>
      <c r="C43" s="27"/>
      <c r="D43" s="82" t="s">
        <v>208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</row>
    <row r="44" spans="1:32" ht="13.8" x14ac:dyDescent="0.25">
      <c r="B44" s="27"/>
      <c r="C44" s="27"/>
      <c r="D44" s="82" t="s">
        <v>209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</row>
    <row r="45" spans="1:32" ht="13.2" x14ac:dyDescent="0.25">
      <c r="B45" s="27"/>
      <c r="C45" s="27"/>
      <c r="D45" s="27"/>
      <c r="E45" s="27"/>
      <c r="F45" s="27"/>
      <c r="G45" s="19"/>
      <c r="H45" s="19"/>
      <c r="I45" s="19"/>
      <c r="J45" s="19"/>
      <c r="K45" s="1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2" ht="13.2" x14ac:dyDescent="0.25">
      <c r="B46" s="27"/>
      <c r="C46" s="27"/>
      <c r="D46" s="27"/>
      <c r="E46" s="27"/>
      <c r="F46" s="27"/>
      <c r="G46" s="19"/>
      <c r="H46" s="19"/>
      <c r="I46" s="19"/>
      <c r="J46" s="19"/>
      <c r="K46" s="1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32" ht="13.2" x14ac:dyDescent="0.25">
      <c r="B47" s="27"/>
      <c r="C47" s="27"/>
      <c r="D47" s="27"/>
      <c r="E47" s="27"/>
      <c r="F47" s="27"/>
      <c r="G47" s="19"/>
      <c r="H47" s="19"/>
      <c r="I47" s="19"/>
      <c r="J47" s="19"/>
      <c r="K47" s="19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32" ht="13.2" x14ac:dyDescent="0.25">
      <c r="B48" s="27"/>
      <c r="C48" s="27"/>
      <c r="D48" s="27"/>
      <c r="E48" s="27"/>
      <c r="F48" s="27"/>
      <c r="G48" s="19"/>
      <c r="H48" s="19"/>
      <c r="I48" s="19"/>
      <c r="J48" s="19"/>
      <c r="K48" s="1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2:22" ht="13.2" x14ac:dyDescent="0.25">
      <c r="B49" s="27"/>
      <c r="C49" s="27"/>
      <c r="D49" s="27"/>
      <c r="E49" s="27"/>
      <c r="F49" s="27"/>
      <c r="G49" s="19"/>
      <c r="H49" s="19"/>
      <c r="I49" s="19"/>
      <c r="J49" s="19"/>
      <c r="K49" s="19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2:22" ht="13.2" x14ac:dyDescent="0.25">
      <c r="B50" s="27"/>
      <c r="C50" s="27"/>
      <c r="D50" s="27"/>
      <c r="E50" s="27"/>
      <c r="F50" s="27"/>
      <c r="G50" s="19"/>
      <c r="H50" s="19"/>
      <c r="I50" s="19"/>
      <c r="J50" s="19"/>
      <c r="K50" s="1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</sheetData>
  <sortState ref="A16:W37">
    <sortCondition descending="1" ref="S16:S37"/>
  </sortState>
  <mergeCells count="15">
    <mergeCell ref="D40:AF40"/>
    <mergeCell ref="D41:AB41"/>
    <mergeCell ref="D42:AF42"/>
    <mergeCell ref="D43:AF43"/>
    <mergeCell ref="D44:AF44"/>
    <mergeCell ref="A9:X9"/>
    <mergeCell ref="A10:AB10"/>
    <mergeCell ref="A11:AB11"/>
    <mergeCell ref="A12:AB12"/>
    <mergeCell ref="A13:V13"/>
    <mergeCell ref="A3:AB3"/>
    <mergeCell ref="A5:AB5"/>
    <mergeCell ref="A6:AB6"/>
    <mergeCell ref="A7:AB7"/>
    <mergeCell ref="A8:AB8"/>
  </mergeCells>
  <pageMargins left="0.70866137742996205" right="0.70866137742996205" top="0.74803149700164751" bottom="0.74803149700164751" header="0.31496062874793995" footer="0.31496062874793995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46"/>
  <sheetViews>
    <sheetView workbookViewId="0">
      <selection activeCell="C30" sqref="C30"/>
    </sheetView>
  </sheetViews>
  <sheetFormatPr defaultColWidth="7.44140625" defaultRowHeight="12" x14ac:dyDescent="0.25"/>
  <cols>
    <col min="1" max="1" width="5.88671875" customWidth="1"/>
    <col min="3" max="3" width="11.5546875" customWidth="1"/>
    <col min="4" max="4" width="17.21875" customWidth="1"/>
    <col min="5" max="5" width="10.44140625" customWidth="1"/>
    <col min="6" max="6" width="11.5546875" customWidth="1"/>
    <col min="7" max="7" width="15.33203125" customWidth="1"/>
    <col min="8" max="8" width="9.21875" customWidth="1"/>
    <col min="9" max="9" width="8.77734375" customWidth="1"/>
    <col min="10" max="11" width="9.109375" customWidth="1"/>
    <col min="12" max="13" width="9" customWidth="1"/>
    <col min="14" max="14" width="9.88671875" customWidth="1"/>
    <col min="15" max="15" width="9.33203125" customWidth="1"/>
    <col min="16" max="16" width="9.44140625" customWidth="1"/>
    <col min="17" max="17" width="9.109375" customWidth="1"/>
    <col min="18" max="18" width="9" customWidth="1"/>
    <col min="19" max="19" width="10.5546875" customWidth="1"/>
    <col min="20" max="20" width="18.109375" customWidth="1"/>
    <col min="21" max="21" width="16.88671875" customWidth="1"/>
    <col min="22" max="22" width="14" customWidth="1"/>
  </cols>
  <sheetData>
    <row r="3" spans="1:28" ht="13.95" customHeight="1" x14ac:dyDescent="0.25">
      <c r="A3" s="78" t="s">
        <v>63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8" x14ac:dyDescent="0.25">
      <c r="A5" s="79" t="s">
        <v>64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2"/>
      <c r="Z9" s="2"/>
      <c r="AA9" s="2"/>
      <c r="AB9" s="2"/>
    </row>
    <row r="10" spans="1:28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1:28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 spans="1:28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 spans="1:28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8" ht="13.8" thickBot="1" x14ac:dyDescent="0.3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8" ht="66.599999999999994" thickBot="1" x14ac:dyDescent="0.3">
      <c r="A15" s="48" t="s">
        <v>210</v>
      </c>
      <c r="B15" s="7" t="s">
        <v>10</v>
      </c>
      <c r="C15" s="7" t="s">
        <v>11</v>
      </c>
      <c r="D15" s="6" t="s">
        <v>12</v>
      </c>
      <c r="E15" s="8" t="s">
        <v>13</v>
      </c>
      <c r="F15" s="8" t="s">
        <v>14</v>
      </c>
      <c r="G15" s="6" t="s">
        <v>15</v>
      </c>
      <c r="H15" s="9" t="s">
        <v>16</v>
      </c>
      <c r="I15" s="6" t="s">
        <v>17</v>
      </c>
      <c r="J15" s="6" t="s">
        <v>18</v>
      </c>
      <c r="K15" s="8" t="s">
        <v>19</v>
      </c>
      <c r="L15" s="9" t="s">
        <v>20</v>
      </c>
      <c r="M15" s="6" t="s">
        <v>21</v>
      </c>
      <c r="N15" s="6" t="s">
        <v>22</v>
      </c>
      <c r="O15" s="8" t="s">
        <v>23</v>
      </c>
      <c r="P15" s="9" t="s">
        <v>24</v>
      </c>
      <c r="Q15" s="6" t="s">
        <v>25</v>
      </c>
      <c r="R15" s="6" t="s">
        <v>26</v>
      </c>
      <c r="S15" s="6" t="s">
        <v>27</v>
      </c>
      <c r="T15" s="6" t="s">
        <v>28</v>
      </c>
      <c r="U15" s="6" t="s">
        <v>29</v>
      </c>
      <c r="V15" s="6" t="s">
        <v>30</v>
      </c>
    </row>
    <row r="16" spans="1:28" ht="26.4" x14ac:dyDescent="0.25">
      <c r="A16" s="10">
        <v>1</v>
      </c>
      <c r="B16" s="11" t="s">
        <v>78</v>
      </c>
      <c r="C16" s="12" t="s">
        <v>32</v>
      </c>
      <c r="D16" s="12" t="s">
        <v>33</v>
      </c>
      <c r="E16" s="13" t="s">
        <v>72</v>
      </c>
      <c r="F16" s="13" t="s">
        <v>72</v>
      </c>
      <c r="G16" s="12" t="s">
        <v>35</v>
      </c>
      <c r="H16" s="13">
        <v>0</v>
      </c>
      <c r="I16" s="13">
        <v>0</v>
      </c>
      <c r="J16" s="13">
        <v>0</v>
      </c>
      <c r="K16" s="13">
        <v>5</v>
      </c>
      <c r="L16" s="13">
        <v>1</v>
      </c>
      <c r="M16" s="13">
        <v>1</v>
      </c>
      <c r="N16" s="13">
        <v>1</v>
      </c>
      <c r="O16" s="13">
        <v>0</v>
      </c>
      <c r="P16" s="13">
        <v>1.5</v>
      </c>
      <c r="Q16" s="13">
        <v>0</v>
      </c>
      <c r="R16" s="13">
        <v>15</v>
      </c>
      <c r="S16" s="13">
        <f t="shared" ref="S16:S34" si="0">SUM(H16:R16)</f>
        <v>24.5</v>
      </c>
      <c r="T16" s="13">
        <v>53.5</v>
      </c>
      <c r="U16" s="15">
        <f>S16*100/T16</f>
        <v>45.794392523364486</v>
      </c>
      <c r="V16" s="47" t="s">
        <v>211</v>
      </c>
    </row>
    <row r="17" spans="1:22" ht="26.4" x14ac:dyDescent="0.25">
      <c r="A17" s="16">
        <v>2</v>
      </c>
      <c r="B17" s="11" t="s">
        <v>68</v>
      </c>
      <c r="C17" s="12" t="s">
        <v>32</v>
      </c>
      <c r="D17" s="12" t="s">
        <v>33</v>
      </c>
      <c r="E17" s="13" t="s">
        <v>66</v>
      </c>
      <c r="F17" s="13" t="s">
        <v>66</v>
      </c>
      <c r="G17" s="12" t="s">
        <v>67</v>
      </c>
      <c r="H17" s="17">
        <v>0</v>
      </c>
      <c r="I17" s="17">
        <v>1</v>
      </c>
      <c r="J17" s="17">
        <v>0</v>
      </c>
      <c r="K17" s="17">
        <v>5</v>
      </c>
      <c r="L17" s="17">
        <v>1</v>
      </c>
      <c r="M17" s="17">
        <v>1</v>
      </c>
      <c r="N17" s="17">
        <v>0</v>
      </c>
      <c r="O17" s="17">
        <v>1</v>
      </c>
      <c r="P17" s="17">
        <v>1.5</v>
      </c>
      <c r="Q17" s="17">
        <v>0</v>
      </c>
      <c r="R17" s="17">
        <v>10</v>
      </c>
      <c r="S17" s="13">
        <f t="shared" si="0"/>
        <v>20.5</v>
      </c>
      <c r="T17" s="17">
        <v>53.5</v>
      </c>
      <c r="U17" s="15">
        <f>S17*100/T17</f>
        <v>38.317757009345797</v>
      </c>
      <c r="V17" s="47" t="s">
        <v>211</v>
      </c>
    </row>
    <row r="18" spans="1:22" ht="26.4" x14ac:dyDescent="0.25">
      <c r="A18" s="10">
        <v>3</v>
      </c>
      <c r="B18" s="11" t="s">
        <v>65</v>
      </c>
      <c r="C18" s="12" t="s">
        <v>32</v>
      </c>
      <c r="D18" s="12" t="s">
        <v>33</v>
      </c>
      <c r="E18" s="13" t="s">
        <v>66</v>
      </c>
      <c r="F18" s="13" t="s">
        <v>66</v>
      </c>
      <c r="G18" s="14" t="s">
        <v>67</v>
      </c>
      <c r="H18" s="17">
        <v>1</v>
      </c>
      <c r="I18" s="17">
        <v>0</v>
      </c>
      <c r="J18" s="17">
        <v>0</v>
      </c>
      <c r="K18" s="17">
        <v>3</v>
      </c>
      <c r="L18" s="17">
        <v>1</v>
      </c>
      <c r="M18" s="17">
        <v>1</v>
      </c>
      <c r="N18" s="17">
        <v>0</v>
      </c>
      <c r="O18" s="17">
        <v>1</v>
      </c>
      <c r="P18" s="17">
        <v>0.5</v>
      </c>
      <c r="Q18" s="17">
        <v>2</v>
      </c>
      <c r="R18" s="17">
        <v>10</v>
      </c>
      <c r="S18" s="13">
        <f t="shared" si="0"/>
        <v>19.5</v>
      </c>
      <c r="T18" s="17">
        <v>53.5</v>
      </c>
      <c r="U18" s="15">
        <f>S18*100/T18</f>
        <v>36.44859813084112</v>
      </c>
      <c r="V18" s="47" t="s">
        <v>211</v>
      </c>
    </row>
    <row r="19" spans="1:22" ht="26.4" x14ac:dyDescent="0.25">
      <c r="A19" s="16">
        <v>4</v>
      </c>
      <c r="B19" s="46" t="s">
        <v>90</v>
      </c>
      <c r="C19" s="12" t="s">
        <v>32</v>
      </c>
      <c r="D19" s="12" t="s">
        <v>33</v>
      </c>
      <c r="E19" s="13" t="s">
        <v>66</v>
      </c>
      <c r="F19" s="13" t="s">
        <v>66</v>
      </c>
      <c r="G19" s="14" t="s">
        <v>67</v>
      </c>
      <c r="H19" s="16">
        <v>0</v>
      </c>
      <c r="I19" s="16">
        <v>0</v>
      </c>
      <c r="J19" s="16">
        <v>3</v>
      </c>
      <c r="K19" s="16">
        <v>2</v>
      </c>
      <c r="L19" s="16">
        <v>1</v>
      </c>
      <c r="M19" s="16">
        <v>1</v>
      </c>
      <c r="N19" s="16">
        <v>0</v>
      </c>
      <c r="O19" s="16">
        <v>1</v>
      </c>
      <c r="P19" s="16">
        <v>1.5</v>
      </c>
      <c r="Q19" s="16">
        <v>0</v>
      </c>
      <c r="R19" s="30">
        <v>10</v>
      </c>
      <c r="S19" s="13">
        <f t="shared" si="0"/>
        <v>19.5</v>
      </c>
      <c r="T19" s="13">
        <v>53.5</v>
      </c>
      <c r="U19" s="15">
        <f>S19*100/T19</f>
        <v>36.44859813084112</v>
      </c>
      <c r="V19" s="47" t="s">
        <v>211</v>
      </c>
    </row>
    <row r="20" spans="1:22" ht="26.4" x14ac:dyDescent="0.25">
      <c r="A20" s="10">
        <v>5</v>
      </c>
      <c r="B20" s="46" t="s">
        <v>89</v>
      </c>
      <c r="C20" s="12" t="s">
        <v>32</v>
      </c>
      <c r="D20" s="12" t="s">
        <v>33</v>
      </c>
      <c r="E20" s="13" t="s">
        <v>66</v>
      </c>
      <c r="F20" s="13" t="s">
        <v>66</v>
      </c>
      <c r="G20" s="14" t="s">
        <v>67</v>
      </c>
      <c r="H20" s="16">
        <v>0</v>
      </c>
      <c r="I20" s="16">
        <v>1</v>
      </c>
      <c r="J20" s="16">
        <v>0</v>
      </c>
      <c r="K20" s="16">
        <v>5</v>
      </c>
      <c r="L20" s="16">
        <v>1</v>
      </c>
      <c r="M20" s="16">
        <v>1</v>
      </c>
      <c r="N20" s="16">
        <v>0</v>
      </c>
      <c r="O20" s="16">
        <v>0</v>
      </c>
      <c r="P20" s="16">
        <v>1.5</v>
      </c>
      <c r="Q20" s="16">
        <v>0</v>
      </c>
      <c r="R20" s="30">
        <v>8</v>
      </c>
      <c r="S20" s="13">
        <f t="shared" si="0"/>
        <v>17.5</v>
      </c>
      <c r="T20" s="17">
        <v>53.5</v>
      </c>
      <c r="U20" s="15">
        <f>S20*100/T21</f>
        <v>32.710280373831779</v>
      </c>
      <c r="V20" s="47" t="s">
        <v>211</v>
      </c>
    </row>
    <row r="21" spans="1:22" ht="26.4" x14ac:dyDescent="0.25">
      <c r="A21" s="16">
        <v>6</v>
      </c>
      <c r="B21" s="11" t="s">
        <v>83</v>
      </c>
      <c r="C21" s="12" t="s">
        <v>32</v>
      </c>
      <c r="D21" s="12" t="s">
        <v>33</v>
      </c>
      <c r="E21" s="13" t="s">
        <v>81</v>
      </c>
      <c r="F21" s="13" t="s">
        <v>81</v>
      </c>
      <c r="G21" s="14" t="s">
        <v>82</v>
      </c>
      <c r="H21" s="16">
        <v>0</v>
      </c>
      <c r="I21" s="16">
        <v>0</v>
      </c>
      <c r="J21" s="16">
        <v>3</v>
      </c>
      <c r="K21" s="30">
        <v>5</v>
      </c>
      <c r="L21" s="30">
        <v>1</v>
      </c>
      <c r="M21" s="30">
        <v>1</v>
      </c>
      <c r="N21" s="30">
        <v>1</v>
      </c>
      <c r="O21" s="30">
        <v>1</v>
      </c>
      <c r="P21" s="16">
        <v>1.5</v>
      </c>
      <c r="Q21" s="30">
        <v>0</v>
      </c>
      <c r="R21" s="30">
        <v>2</v>
      </c>
      <c r="S21" s="13">
        <f t="shared" si="0"/>
        <v>15.5</v>
      </c>
      <c r="T21" s="13">
        <v>53.5</v>
      </c>
      <c r="U21" s="15">
        <f>S21*100/T21</f>
        <v>28.971962616822431</v>
      </c>
      <c r="V21" s="47" t="s">
        <v>211</v>
      </c>
    </row>
    <row r="22" spans="1:22" ht="26.4" x14ac:dyDescent="0.25">
      <c r="A22" s="10">
        <v>7</v>
      </c>
      <c r="B22" s="11" t="s">
        <v>80</v>
      </c>
      <c r="C22" s="12" t="s">
        <v>32</v>
      </c>
      <c r="D22" s="12" t="s">
        <v>33</v>
      </c>
      <c r="E22" s="13" t="s">
        <v>81</v>
      </c>
      <c r="F22" s="13" t="s">
        <v>81</v>
      </c>
      <c r="G22" s="14" t="s">
        <v>82</v>
      </c>
      <c r="H22" s="16">
        <v>0</v>
      </c>
      <c r="I22" s="16">
        <v>0</v>
      </c>
      <c r="J22" s="16">
        <v>0</v>
      </c>
      <c r="K22" s="30">
        <v>3</v>
      </c>
      <c r="L22" s="30">
        <v>1</v>
      </c>
      <c r="M22" s="30">
        <v>1</v>
      </c>
      <c r="N22" s="30">
        <v>1</v>
      </c>
      <c r="O22" s="30">
        <v>2</v>
      </c>
      <c r="P22" s="30">
        <v>0</v>
      </c>
      <c r="Q22" s="30">
        <v>0</v>
      </c>
      <c r="R22" s="30">
        <v>4</v>
      </c>
      <c r="S22" s="13">
        <f t="shared" si="0"/>
        <v>12</v>
      </c>
      <c r="T22" s="17">
        <v>53.5</v>
      </c>
      <c r="U22" s="15">
        <f>S22*100/T22</f>
        <v>22.429906542056074</v>
      </c>
      <c r="V22" s="47" t="s">
        <v>211</v>
      </c>
    </row>
    <row r="23" spans="1:22" ht="26.4" x14ac:dyDescent="0.25">
      <c r="A23" s="16">
        <v>8</v>
      </c>
      <c r="B23" s="11" t="s">
        <v>87</v>
      </c>
      <c r="C23" s="12" t="s">
        <v>32</v>
      </c>
      <c r="D23" s="12" t="s">
        <v>33</v>
      </c>
      <c r="E23" s="13" t="s">
        <v>85</v>
      </c>
      <c r="F23" s="13" t="s">
        <v>85</v>
      </c>
      <c r="G23" s="14" t="s">
        <v>82</v>
      </c>
      <c r="H23" s="16">
        <v>0</v>
      </c>
      <c r="I23" s="16">
        <v>0</v>
      </c>
      <c r="J23" s="16">
        <v>0</v>
      </c>
      <c r="K23" s="30">
        <v>3</v>
      </c>
      <c r="L23" s="30">
        <v>1</v>
      </c>
      <c r="M23" s="30">
        <v>1</v>
      </c>
      <c r="N23" s="30">
        <v>1</v>
      </c>
      <c r="O23" s="30">
        <v>0</v>
      </c>
      <c r="P23" s="30">
        <v>0</v>
      </c>
      <c r="Q23" s="30">
        <v>0</v>
      </c>
      <c r="R23" s="30">
        <v>4</v>
      </c>
      <c r="S23" s="13">
        <f t="shared" si="0"/>
        <v>10</v>
      </c>
      <c r="T23" s="13">
        <v>53.5</v>
      </c>
      <c r="U23" s="15">
        <f>S23*100/T24</f>
        <v>18.691588785046729</v>
      </c>
      <c r="V23" s="47" t="s">
        <v>211</v>
      </c>
    </row>
    <row r="24" spans="1:22" ht="26.4" x14ac:dyDescent="0.25">
      <c r="A24" s="10">
        <v>9</v>
      </c>
      <c r="B24" s="11" t="s">
        <v>88</v>
      </c>
      <c r="C24" s="12" t="s">
        <v>32</v>
      </c>
      <c r="D24" s="12" t="s">
        <v>33</v>
      </c>
      <c r="E24" s="13" t="s">
        <v>85</v>
      </c>
      <c r="F24" s="13" t="s">
        <v>85</v>
      </c>
      <c r="G24" s="14" t="s">
        <v>82</v>
      </c>
      <c r="H24" s="16">
        <v>1</v>
      </c>
      <c r="I24" s="16">
        <v>0</v>
      </c>
      <c r="J24" s="16">
        <v>0</v>
      </c>
      <c r="K24" s="16">
        <v>2</v>
      </c>
      <c r="L24" s="16">
        <v>1</v>
      </c>
      <c r="M24" s="16">
        <v>1</v>
      </c>
      <c r="N24" s="16">
        <v>0</v>
      </c>
      <c r="O24" s="16">
        <v>0</v>
      </c>
      <c r="P24" s="16">
        <v>1</v>
      </c>
      <c r="Q24" s="16">
        <v>0</v>
      </c>
      <c r="R24" s="16">
        <v>3</v>
      </c>
      <c r="S24" s="13">
        <f t="shared" si="0"/>
        <v>9</v>
      </c>
      <c r="T24" s="17">
        <v>53.5</v>
      </c>
      <c r="U24" s="15">
        <f>S24*100/T25</f>
        <v>16.822429906542055</v>
      </c>
      <c r="V24" s="47" t="s">
        <v>211</v>
      </c>
    </row>
    <row r="25" spans="1:22" ht="26.4" x14ac:dyDescent="0.25">
      <c r="A25" s="16">
        <v>10</v>
      </c>
      <c r="B25" s="11" t="s">
        <v>79</v>
      </c>
      <c r="C25" s="12" t="s">
        <v>32</v>
      </c>
      <c r="D25" s="12" t="s">
        <v>33</v>
      </c>
      <c r="E25" s="13" t="s">
        <v>72</v>
      </c>
      <c r="F25" s="13" t="s">
        <v>72</v>
      </c>
      <c r="G25" s="14" t="s">
        <v>35</v>
      </c>
      <c r="H25" s="17">
        <v>0</v>
      </c>
      <c r="I25" s="17">
        <v>0</v>
      </c>
      <c r="J25" s="17">
        <v>0</v>
      </c>
      <c r="K25" s="17">
        <v>5</v>
      </c>
      <c r="L25" s="17">
        <v>1</v>
      </c>
      <c r="M25" s="17">
        <v>1</v>
      </c>
      <c r="N25" s="17">
        <v>0</v>
      </c>
      <c r="O25" s="17">
        <v>0</v>
      </c>
      <c r="P25" s="17">
        <v>1.5</v>
      </c>
      <c r="Q25" s="17">
        <v>0</v>
      </c>
      <c r="R25" s="17">
        <v>0</v>
      </c>
      <c r="S25" s="13">
        <f t="shared" si="0"/>
        <v>8.5</v>
      </c>
      <c r="T25" s="13">
        <v>53.5</v>
      </c>
      <c r="U25" s="15">
        <f t="shared" ref="U25:U34" si="1">S25*100/T25</f>
        <v>15.88785046728972</v>
      </c>
      <c r="V25" s="47" t="s">
        <v>211</v>
      </c>
    </row>
    <row r="26" spans="1:22" ht="28.2" customHeight="1" thickBot="1" x14ac:dyDescent="0.3">
      <c r="A26" s="10">
        <v>11</v>
      </c>
      <c r="B26" s="11" t="s">
        <v>84</v>
      </c>
      <c r="C26" s="12" t="s">
        <v>32</v>
      </c>
      <c r="D26" s="12" t="s">
        <v>33</v>
      </c>
      <c r="E26" s="13" t="s">
        <v>85</v>
      </c>
      <c r="F26" s="13" t="s">
        <v>85</v>
      </c>
      <c r="G26" s="14" t="s">
        <v>82</v>
      </c>
      <c r="H26" s="16">
        <v>1</v>
      </c>
      <c r="I26" s="16">
        <v>0</v>
      </c>
      <c r="J26" s="16">
        <v>0</v>
      </c>
      <c r="K26" s="30">
        <v>2</v>
      </c>
      <c r="L26" s="30">
        <v>0</v>
      </c>
      <c r="M26" s="30">
        <v>1</v>
      </c>
      <c r="N26" s="30">
        <v>0</v>
      </c>
      <c r="O26" s="30">
        <v>1</v>
      </c>
      <c r="P26" s="30">
        <v>0</v>
      </c>
      <c r="Q26" s="16">
        <v>1.5</v>
      </c>
      <c r="R26" s="30">
        <v>2</v>
      </c>
      <c r="S26" s="13">
        <f t="shared" si="0"/>
        <v>8.5</v>
      </c>
      <c r="T26" s="17">
        <v>53.5</v>
      </c>
      <c r="U26" s="15">
        <f t="shared" si="1"/>
        <v>15.88785046728972</v>
      </c>
      <c r="V26" s="47" t="s">
        <v>211</v>
      </c>
    </row>
    <row r="27" spans="1:22" ht="26.4" x14ac:dyDescent="0.25">
      <c r="A27" s="16">
        <v>12</v>
      </c>
      <c r="B27" s="11" t="s">
        <v>86</v>
      </c>
      <c r="C27" s="12" t="s">
        <v>32</v>
      </c>
      <c r="D27" s="12" t="s">
        <v>33</v>
      </c>
      <c r="E27" s="17" t="s">
        <v>85</v>
      </c>
      <c r="F27" s="17" t="s">
        <v>85</v>
      </c>
      <c r="G27" s="14" t="s">
        <v>82</v>
      </c>
      <c r="H27" s="28">
        <v>1</v>
      </c>
      <c r="I27" s="28">
        <v>0</v>
      </c>
      <c r="J27" s="28">
        <v>0</v>
      </c>
      <c r="K27" s="29">
        <v>1</v>
      </c>
      <c r="L27" s="29">
        <v>0</v>
      </c>
      <c r="M27" s="29">
        <v>1</v>
      </c>
      <c r="N27" s="29">
        <v>0</v>
      </c>
      <c r="O27" s="29">
        <v>1</v>
      </c>
      <c r="P27" s="28">
        <v>1.5</v>
      </c>
      <c r="Q27" s="29">
        <v>0</v>
      </c>
      <c r="R27" s="29">
        <v>3</v>
      </c>
      <c r="S27" s="13">
        <f t="shared" si="0"/>
        <v>8.5</v>
      </c>
      <c r="T27" s="13">
        <v>53.5</v>
      </c>
      <c r="U27" s="15">
        <f t="shared" si="1"/>
        <v>15.88785046728972</v>
      </c>
      <c r="V27" s="47" t="s">
        <v>211</v>
      </c>
    </row>
    <row r="28" spans="1:22" ht="26.4" x14ac:dyDescent="0.25">
      <c r="A28" s="10">
        <v>13</v>
      </c>
      <c r="B28" s="11" t="s">
        <v>69</v>
      </c>
      <c r="C28" s="12" t="s">
        <v>32</v>
      </c>
      <c r="D28" s="12" t="s">
        <v>33</v>
      </c>
      <c r="E28" s="17" t="s">
        <v>70</v>
      </c>
      <c r="F28" s="17" t="s">
        <v>70</v>
      </c>
      <c r="G28" s="14" t="s">
        <v>35</v>
      </c>
      <c r="H28" s="17">
        <v>1</v>
      </c>
      <c r="I28" s="17">
        <v>0</v>
      </c>
      <c r="J28" s="17">
        <v>0</v>
      </c>
      <c r="K28" s="17">
        <v>2</v>
      </c>
      <c r="L28" s="17">
        <v>0</v>
      </c>
      <c r="M28" s="17">
        <v>1</v>
      </c>
      <c r="N28" s="17">
        <v>0</v>
      </c>
      <c r="O28" s="17">
        <v>0</v>
      </c>
      <c r="P28" s="17">
        <v>2</v>
      </c>
      <c r="Q28" s="17">
        <v>0</v>
      </c>
      <c r="R28" s="17">
        <v>2</v>
      </c>
      <c r="S28" s="13">
        <f t="shared" si="0"/>
        <v>8</v>
      </c>
      <c r="T28" s="17">
        <v>53.5</v>
      </c>
      <c r="U28" s="15">
        <f t="shared" si="1"/>
        <v>14.953271028037383</v>
      </c>
      <c r="V28" s="47" t="s">
        <v>211</v>
      </c>
    </row>
    <row r="29" spans="1:22" ht="26.4" x14ac:dyDescent="0.25">
      <c r="A29" s="16">
        <v>14</v>
      </c>
      <c r="B29" s="11" t="s">
        <v>77</v>
      </c>
      <c r="C29" s="12" t="s">
        <v>32</v>
      </c>
      <c r="D29" s="12" t="s">
        <v>33</v>
      </c>
      <c r="E29" s="17" t="s">
        <v>72</v>
      </c>
      <c r="F29" s="17" t="s">
        <v>72</v>
      </c>
      <c r="G29" s="14" t="s">
        <v>35</v>
      </c>
      <c r="H29" s="17">
        <v>1</v>
      </c>
      <c r="I29" s="17">
        <v>1</v>
      </c>
      <c r="J29" s="17">
        <v>0</v>
      </c>
      <c r="K29" s="17">
        <v>1</v>
      </c>
      <c r="L29" s="17">
        <v>1</v>
      </c>
      <c r="M29" s="17">
        <v>1</v>
      </c>
      <c r="N29" s="17">
        <v>0</v>
      </c>
      <c r="O29" s="17">
        <v>1</v>
      </c>
      <c r="P29" s="17">
        <v>1.5</v>
      </c>
      <c r="Q29" s="17">
        <v>0</v>
      </c>
      <c r="R29" s="17">
        <v>0</v>
      </c>
      <c r="S29" s="13">
        <f t="shared" si="0"/>
        <v>7.5</v>
      </c>
      <c r="T29" s="13">
        <v>53.5</v>
      </c>
      <c r="U29" s="15">
        <f t="shared" si="1"/>
        <v>14.018691588785046</v>
      </c>
      <c r="V29" s="47" t="s">
        <v>211</v>
      </c>
    </row>
    <row r="30" spans="1:22" ht="26.4" x14ac:dyDescent="0.25">
      <c r="A30" s="10">
        <v>15</v>
      </c>
      <c r="B30" s="11" t="s">
        <v>75</v>
      </c>
      <c r="C30" s="12" t="s">
        <v>32</v>
      </c>
      <c r="D30" s="12" t="s">
        <v>33</v>
      </c>
      <c r="E30" s="17" t="s">
        <v>72</v>
      </c>
      <c r="F30" s="17" t="s">
        <v>72</v>
      </c>
      <c r="G30" s="14" t="s">
        <v>35</v>
      </c>
      <c r="H30" s="17">
        <v>0</v>
      </c>
      <c r="I30" s="17">
        <v>0</v>
      </c>
      <c r="J30" s="17">
        <v>0</v>
      </c>
      <c r="K30" s="17">
        <v>3</v>
      </c>
      <c r="L30" s="17">
        <v>0</v>
      </c>
      <c r="M30" s="17">
        <v>1</v>
      </c>
      <c r="N30" s="17">
        <v>0</v>
      </c>
      <c r="O30" s="17">
        <v>1</v>
      </c>
      <c r="P30" s="17">
        <v>1.5</v>
      </c>
      <c r="Q30" s="17">
        <v>0</v>
      </c>
      <c r="R30" s="17">
        <v>0</v>
      </c>
      <c r="S30" s="13">
        <f t="shared" si="0"/>
        <v>6.5</v>
      </c>
      <c r="T30" s="17">
        <v>53.5</v>
      </c>
      <c r="U30" s="15">
        <f t="shared" si="1"/>
        <v>12.149532710280374</v>
      </c>
      <c r="V30" s="47" t="s">
        <v>211</v>
      </c>
    </row>
    <row r="31" spans="1:22" ht="26.4" x14ac:dyDescent="0.25">
      <c r="A31" s="16">
        <v>16</v>
      </c>
      <c r="B31" s="11" t="s">
        <v>73</v>
      </c>
      <c r="C31" s="12" t="s">
        <v>32</v>
      </c>
      <c r="D31" s="12" t="s">
        <v>33</v>
      </c>
      <c r="E31" s="17" t="s">
        <v>72</v>
      </c>
      <c r="F31" s="17" t="s">
        <v>72</v>
      </c>
      <c r="G31" s="14" t="s">
        <v>35</v>
      </c>
      <c r="H31" s="17">
        <v>1</v>
      </c>
      <c r="I31" s="17">
        <v>0</v>
      </c>
      <c r="J31" s="17">
        <v>0</v>
      </c>
      <c r="K31" s="17">
        <v>1</v>
      </c>
      <c r="L31" s="17">
        <v>1</v>
      </c>
      <c r="M31" s="17">
        <v>1</v>
      </c>
      <c r="N31" s="17">
        <v>0</v>
      </c>
      <c r="O31" s="17">
        <v>0</v>
      </c>
      <c r="P31" s="17">
        <v>1.5</v>
      </c>
      <c r="Q31" s="17">
        <v>0</v>
      </c>
      <c r="R31" s="17">
        <v>0</v>
      </c>
      <c r="S31" s="13">
        <f t="shared" si="0"/>
        <v>5.5</v>
      </c>
      <c r="T31" s="17">
        <v>53.5</v>
      </c>
      <c r="U31" s="15">
        <f t="shared" si="1"/>
        <v>10.280373831775702</v>
      </c>
      <c r="V31" s="47" t="s">
        <v>211</v>
      </c>
    </row>
    <row r="32" spans="1:22" ht="26.4" x14ac:dyDescent="0.25">
      <c r="A32" s="10">
        <v>17</v>
      </c>
      <c r="B32" s="11" t="s">
        <v>74</v>
      </c>
      <c r="C32" s="12" t="s">
        <v>32</v>
      </c>
      <c r="D32" s="12" t="s">
        <v>33</v>
      </c>
      <c r="E32" s="17" t="s">
        <v>72</v>
      </c>
      <c r="F32" s="17" t="s">
        <v>72</v>
      </c>
      <c r="G32" s="14" t="s">
        <v>35</v>
      </c>
      <c r="H32" s="17">
        <v>1</v>
      </c>
      <c r="I32" s="17">
        <v>0</v>
      </c>
      <c r="J32" s="17">
        <v>0</v>
      </c>
      <c r="K32" s="17">
        <v>1</v>
      </c>
      <c r="L32" s="17">
        <v>1</v>
      </c>
      <c r="M32" s="17">
        <v>1</v>
      </c>
      <c r="N32" s="17">
        <v>0</v>
      </c>
      <c r="O32" s="17">
        <v>1</v>
      </c>
      <c r="P32" s="17">
        <v>0</v>
      </c>
      <c r="Q32" s="17">
        <v>0</v>
      </c>
      <c r="R32" s="17">
        <v>0</v>
      </c>
      <c r="S32" s="13">
        <f t="shared" si="0"/>
        <v>5</v>
      </c>
      <c r="T32" s="13">
        <v>53.5</v>
      </c>
      <c r="U32" s="15">
        <f t="shared" si="1"/>
        <v>9.3457943925233646</v>
      </c>
      <c r="V32" s="47" t="s">
        <v>211</v>
      </c>
    </row>
    <row r="33" spans="1:32" ht="26.4" x14ac:dyDescent="0.25">
      <c r="A33" s="16">
        <v>18</v>
      </c>
      <c r="B33" s="17" t="s">
        <v>76</v>
      </c>
      <c r="C33" s="14" t="s">
        <v>32</v>
      </c>
      <c r="D33" s="14" t="s">
        <v>33</v>
      </c>
      <c r="E33" s="17" t="s">
        <v>72</v>
      </c>
      <c r="F33" s="17" t="s">
        <v>72</v>
      </c>
      <c r="G33" s="14" t="s">
        <v>35</v>
      </c>
      <c r="H33" s="17">
        <v>0</v>
      </c>
      <c r="I33" s="17">
        <v>0</v>
      </c>
      <c r="J33" s="17">
        <v>0</v>
      </c>
      <c r="K33" s="17">
        <v>5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3">
        <f t="shared" si="0"/>
        <v>5</v>
      </c>
      <c r="T33" s="17">
        <v>53.5</v>
      </c>
      <c r="U33" s="15">
        <f t="shared" si="1"/>
        <v>9.3457943925233646</v>
      </c>
      <c r="V33" s="47" t="s">
        <v>211</v>
      </c>
    </row>
    <row r="34" spans="1:32" ht="26.4" x14ac:dyDescent="0.25">
      <c r="A34" s="10">
        <v>19</v>
      </c>
      <c r="B34" s="17" t="s">
        <v>71</v>
      </c>
      <c r="C34" s="14" t="s">
        <v>32</v>
      </c>
      <c r="D34" s="14" t="s">
        <v>33</v>
      </c>
      <c r="E34" s="17" t="s">
        <v>72</v>
      </c>
      <c r="F34" s="17" t="s">
        <v>72</v>
      </c>
      <c r="G34" s="14" t="s">
        <v>35</v>
      </c>
      <c r="H34" s="17">
        <v>0</v>
      </c>
      <c r="I34" s="17">
        <v>0</v>
      </c>
      <c r="J34" s="17">
        <v>0</v>
      </c>
      <c r="K34" s="17">
        <v>3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3">
        <f t="shared" si="0"/>
        <v>3</v>
      </c>
      <c r="T34" s="13">
        <v>53.5</v>
      </c>
      <c r="U34" s="15">
        <f t="shared" si="1"/>
        <v>5.6074766355140184</v>
      </c>
      <c r="V34" s="47" t="s">
        <v>211</v>
      </c>
    </row>
    <row r="35" spans="1:32" ht="13.2" x14ac:dyDescent="0.25">
      <c r="A35" s="19"/>
      <c r="B35" s="24"/>
      <c r="C35" s="19"/>
      <c r="D35" s="19"/>
      <c r="E35" s="19"/>
      <c r="F35" s="19"/>
      <c r="G35" s="19"/>
      <c r="H35" s="19"/>
      <c r="I35" s="19"/>
      <c r="J35" s="19"/>
      <c r="K35" s="19"/>
      <c r="L35" s="21"/>
      <c r="M35" s="21"/>
      <c r="N35" s="21"/>
      <c r="O35" s="21"/>
      <c r="P35" s="21"/>
      <c r="Q35" s="21"/>
      <c r="R35" s="22"/>
      <c r="S35" s="22"/>
      <c r="T35" s="22"/>
      <c r="U35" s="22"/>
      <c r="V35" s="21"/>
    </row>
    <row r="36" spans="1:32" ht="13.8" x14ac:dyDescent="0.25">
      <c r="A36" s="19"/>
      <c r="B36" s="25" t="s">
        <v>61</v>
      </c>
      <c r="C36" s="19"/>
      <c r="D36" s="81" t="s">
        <v>205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</row>
    <row r="37" spans="1:32" ht="13.8" x14ac:dyDescent="0.25">
      <c r="B37" s="26" t="s">
        <v>62</v>
      </c>
      <c r="C37" s="4"/>
      <c r="D37" s="81" t="s">
        <v>206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2"/>
      <c r="AD37" s="2"/>
      <c r="AE37" s="2"/>
      <c r="AF37" s="2"/>
    </row>
    <row r="38" spans="1:32" ht="13.8" x14ac:dyDescent="0.25">
      <c r="B38" s="27"/>
      <c r="C38" s="27"/>
      <c r="D38" s="82" t="s">
        <v>207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</row>
    <row r="39" spans="1:32" ht="13.8" x14ac:dyDescent="0.25">
      <c r="B39" s="27"/>
      <c r="C39" s="27"/>
      <c r="D39" s="82" t="s">
        <v>208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</row>
    <row r="40" spans="1:32" ht="13.8" x14ac:dyDescent="0.25">
      <c r="B40" s="27"/>
      <c r="C40" s="27"/>
      <c r="D40" s="82" t="s">
        <v>209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</row>
    <row r="41" spans="1:32" ht="13.2" x14ac:dyDescent="0.25">
      <c r="B41" s="27"/>
      <c r="C41" s="27"/>
      <c r="D41" s="27"/>
      <c r="E41" s="27"/>
      <c r="F41" s="27"/>
      <c r="G41" s="19"/>
      <c r="H41" s="19"/>
      <c r="I41" s="19"/>
      <c r="J41" s="19"/>
      <c r="K41" s="1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32" ht="13.2" x14ac:dyDescent="0.25">
      <c r="B42" s="27"/>
      <c r="C42" s="27"/>
      <c r="D42" s="27"/>
      <c r="E42" s="27"/>
      <c r="F42" s="27"/>
      <c r="G42" s="19"/>
      <c r="H42" s="19"/>
      <c r="I42" s="19"/>
      <c r="J42" s="19"/>
      <c r="K42" s="1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32" ht="13.2" x14ac:dyDescent="0.25">
      <c r="B43" s="27"/>
      <c r="C43" s="27"/>
      <c r="D43" s="27"/>
      <c r="E43" s="27"/>
      <c r="F43" s="27"/>
      <c r="G43" s="19"/>
      <c r="H43" s="19"/>
      <c r="I43" s="19"/>
      <c r="J43" s="19"/>
      <c r="K43" s="1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32" ht="13.2" x14ac:dyDescent="0.25">
      <c r="B44" s="27"/>
      <c r="C44" s="27"/>
      <c r="D44" s="27"/>
      <c r="E44" s="27"/>
      <c r="F44" s="27"/>
      <c r="G44" s="19"/>
      <c r="H44" s="19"/>
      <c r="I44" s="19"/>
      <c r="J44" s="19"/>
      <c r="K44" s="1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32" ht="13.2" x14ac:dyDescent="0.25">
      <c r="B45" s="27"/>
      <c r="C45" s="27"/>
      <c r="D45" s="27"/>
      <c r="E45" s="27"/>
      <c r="F45" s="27"/>
      <c r="G45" s="19"/>
      <c r="H45" s="19"/>
      <c r="I45" s="19"/>
      <c r="J45" s="19"/>
      <c r="K45" s="1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2" ht="13.2" x14ac:dyDescent="0.25">
      <c r="B46" s="27"/>
      <c r="C46" s="27"/>
      <c r="D46" s="27"/>
      <c r="E46" s="27"/>
      <c r="F46" s="27"/>
      <c r="G46" s="19"/>
      <c r="H46" s="19"/>
      <c r="I46" s="19"/>
      <c r="J46" s="19"/>
      <c r="K46" s="1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</sheetData>
  <sortState ref="A16:W34">
    <sortCondition descending="1" ref="S16:S34"/>
  </sortState>
  <mergeCells count="15">
    <mergeCell ref="D36:AF36"/>
    <mergeCell ref="D37:AB37"/>
    <mergeCell ref="D38:AF38"/>
    <mergeCell ref="D39:AF39"/>
    <mergeCell ref="D40:AF40"/>
    <mergeCell ref="A9:X9"/>
    <mergeCell ref="A10:AB10"/>
    <mergeCell ref="A11:AB11"/>
    <mergeCell ref="A12:AB12"/>
    <mergeCell ref="A13:V13"/>
    <mergeCell ref="A3:AB3"/>
    <mergeCell ref="A5:AB5"/>
    <mergeCell ref="A6:AB6"/>
    <mergeCell ref="A7:AB7"/>
    <mergeCell ref="A8:AB8"/>
  </mergeCells>
  <pageMargins left="0.70866137742996205" right="0.70866137742996205" top="0.74803149700164751" bottom="0.74803149700164751" header="0.31496062874793995" footer="0.31496062874793995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66"/>
  <sheetViews>
    <sheetView topLeftCell="A48" workbookViewId="0">
      <selection activeCell="C53" sqref="C53"/>
    </sheetView>
  </sheetViews>
  <sheetFormatPr defaultColWidth="7.44140625" defaultRowHeight="12" x14ac:dyDescent="0.25"/>
  <cols>
    <col min="1" max="1" width="5.5546875" customWidth="1"/>
    <col min="3" max="3" width="11.88671875" customWidth="1"/>
    <col min="4" max="4" width="17.77734375" customWidth="1"/>
    <col min="5" max="5" width="10.44140625" customWidth="1"/>
    <col min="6" max="6" width="11.5546875" customWidth="1"/>
    <col min="7" max="7" width="15.44140625" customWidth="1"/>
    <col min="8" max="8" width="11.33203125" customWidth="1"/>
    <col min="9" max="9" width="11.109375" customWidth="1"/>
    <col min="10" max="10" width="10.5546875" customWidth="1"/>
    <col min="11" max="11" width="18.109375" customWidth="1"/>
    <col min="12" max="12" width="18" customWidth="1"/>
    <col min="13" max="13" width="14" customWidth="1"/>
  </cols>
  <sheetData>
    <row r="3" spans="1:19" ht="13.95" customHeight="1" x14ac:dyDescent="0.25">
      <c r="A3" s="78" t="s">
        <v>91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8" x14ac:dyDescent="0.25">
      <c r="A5" s="79" t="s">
        <v>92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19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2"/>
      <c r="Q9" s="2"/>
      <c r="R9" s="2"/>
      <c r="S9" s="2"/>
    </row>
    <row r="10" spans="1:19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19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1:19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19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9" ht="13.2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9" ht="52.8" x14ac:dyDescent="0.25">
      <c r="A15" s="48" t="s">
        <v>210</v>
      </c>
      <c r="B15" s="49" t="s">
        <v>10</v>
      </c>
      <c r="C15" s="49" t="s">
        <v>11</v>
      </c>
      <c r="D15" s="48" t="s">
        <v>12</v>
      </c>
      <c r="E15" s="50" t="s">
        <v>13</v>
      </c>
      <c r="F15" s="50" t="s">
        <v>14</v>
      </c>
      <c r="G15" s="48" t="s">
        <v>15</v>
      </c>
      <c r="H15" s="51" t="s">
        <v>16</v>
      </c>
      <c r="I15" s="48" t="s">
        <v>17</v>
      </c>
      <c r="J15" s="48" t="s">
        <v>27</v>
      </c>
      <c r="K15" s="48" t="s">
        <v>28</v>
      </c>
      <c r="L15" s="48" t="s">
        <v>29</v>
      </c>
      <c r="M15" s="48" t="s">
        <v>30</v>
      </c>
    </row>
    <row r="16" spans="1:19" ht="32.25" customHeight="1" x14ac:dyDescent="0.25">
      <c r="A16" s="52">
        <v>1</v>
      </c>
      <c r="B16" s="53" t="s">
        <v>131</v>
      </c>
      <c r="C16" s="54" t="s">
        <v>32</v>
      </c>
      <c r="D16" s="54" t="s">
        <v>33</v>
      </c>
      <c r="E16" s="47" t="s">
        <v>124</v>
      </c>
      <c r="F16" s="47" t="s">
        <v>124</v>
      </c>
      <c r="G16" s="55" t="s">
        <v>67</v>
      </c>
      <c r="H16" s="59">
        <v>1</v>
      </c>
      <c r="I16" s="59">
        <v>32</v>
      </c>
      <c r="J16" s="59">
        <f t="shared" ref="J16:J40" si="0">SUM(H16:I16)</f>
        <v>33</v>
      </c>
      <c r="K16" s="47">
        <v>40</v>
      </c>
      <c r="L16" s="56">
        <f t="shared" ref="L16:L54" si="1">J16*100/K16</f>
        <v>82.5</v>
      </c>
      <c r="M16" s="47" t="s">
        <v>132</v>
      </c>
    </row>
    <row r="17" spans="1:13" ht="26.4" x14ac:dyDescent="0.25">
      <c r="A17" s="57">
        <v>2</v>
      </c>
      <c r="B17" s="53" t="s">
        <v>93</v>
      </c>
      <c r="C17" s="54" t="s">
        <v>32</v>
      </c>
      <c r="D17" s="54" t="s">
        <v>33</v>
      </c>
      <c r="E17" s="47" t="s">
        <v>94</v>
      </c>
      <c r="F17" s="47" t="s">
        <v>94</v>
      </c>
      <c r="G17" s="55" t="s">
        <v>54</v>
      </c>
      <c r="H17" s="60">
        <v>5</v>
      </c>
      <c r="I17" s="60">
        <v>26</v>
      </c>
      <c r="J17" s="59">
        <f t="shared" si="0"/>
        <v>31</v>
      </c>
      <c r="K17" s="58">
        <v>40</v>
      </c>
      <c r="L17" s="56">
        <f t="shared" si="1"/>
        <v>77.5</v>
      </c>
      <c r="M17" s="58" t="s">
        <v>95</v>
      </c>
    </row>
    <row r="18" spans="1:13" ht="26.4" x14ac:dyDescent="0.25">
      <c r="A18" s="57">
        <v>3</v>
      </c>
      <c r="B18" s="53" t="s">
        <v>120</v>
      </c>
      <c r="C18" s="54" t="s">
        <v>32</v>
      </c>
      <c r="D18" s="54" t="s">
        <v>33</v>
      </c>
      <c r="E18" s="47" t="s">
        <v>113</v>
      </c>
      <c r="F18" s="47" t="s">
        <v>113</v>
      </c>
      <c r="G18" s="55" t="s">
        <v>35</v>
      </c>
      <c r="H18" s="60">
        <v>3</v>
      </c>
      <c r="I18" s="60">
        <v>24</v>
      </c>
      <c r="J18" s="59">
        <f t="shared" si="0"/>
        <v>27</v>
      </c>
      <c r="K18" s="47">
        <v>40</v>
      </c>
      <c r="L18" s="56">
        <f t="shared" si="1"/>
        <v>67.5</v>
      </c>
      <c r="M18" s="58" t="str">
        <f ca="1">$M$18</f>
        <v>призер</v>
      </c>
    </row>
    <row r="19" spans="1:13" ht="26.4" x14ac:dyDescent="0.25">
      <c r="A19" s="52">
        <v>4</v>
      </c>
      <c r="B19" s="53" t="s">
        <v>130</v>
      </c>
      <c r="C19" s="54" t="s">
        <v>32</v>
      </c>
      <c r="D19" s="54" t="s">
        <v>33</v>
      </c>
      <c r="E19" s="47" t="s">
        <v>124</v>
      </c>
      <c r="F19" s="47" t="s">
        <v>124</v>
      </c>
      <c r="G19" s="55" t="s">
        <v>67</v>
      </c>
      <c r="H19" s="60">
        <v>3</v>
      </c>
      <c r="I19" s="60">
        <v>23</v>
      </c>
      <c r="J19" s="59">
        <f t="shared" si="0"/>
        <v>26</v>
      </c>
      <c r="K19" s="58">
        <v>40</v>
      </c>
      <c r="L19" s="56">
        <f t="shared" si="1"/>
        <v>65</v>
      </c>
      <c r="M19" s="58" t="str">
        <f ca="1">$M$18</f>
        <v>призер</v>
      </c>
    </row>
    <row r="20" spans="1:13" ht="26.4" x14ac:dyDescent="0.25">
      <c r="A20" s="57">
        <v>5</v>
      </c>
      <c r="B20" s="53" t="s">
        <v>112</v>
      </c>
      <c r="C20" s="54" t="s">
        <v>32</v>
      </c>
      <c r="D20" s="54" t="s">
        <v>33</v>
      </c>
      <c r="E20" s="47" t="s">
        <v>113</v>
      </c>
      <c r="F20" s="47" t="s">
        <v>113</v>
      </c>
      <c r="G20" s="55" t="s">
        <v>35</v>
      </c>
      <c r="H20" s="60">
        <v>3</v>
      </c>
      <c r="I20" s="60">
        <v>22</v>
      </c>
      <c r="J20" s="59">
        <f t="shared" si="0"/>
        <v>25</v>
      </c>
      <c r="K20" s="47">
        <v>40</v>
      </c>
      <c r="L20" s="56">
        <f t="shared" si="1"/>
        <v>62.5</v>
      </c>
      <c r="M20" s="58" t="str">
        <f ca="1">$M$18</f>
        <v>призер</v>
      </c>
    </row>
    <row r="21" spans="1:13" ht="26.4" x14ac:dyDescent="0.25">
      <c r="A21" s="57">
        <v>6</v>
      </c>
      <c r="B21" s="53" t="s">
        <v>126</v>
      </c>
      <c r="C21" s="54" t="s">
        <v>32</v>
      </c>
      <c r="D21" s="54" t="s">
        <v>33</v>
      </c>
      <c r="E21" s="47" t="s">
        <v>124</v>
      </c>
      <c r="F21" s="47" t="s">
        <v>124</v>
      </c>
      <c r="G21" s="55" t="s">
        <v>67</v>
      </c>
      <c r="H21" s="60">
        <v>5</v>
      </c>
      <c r="I21" s="60">
        <v>19</v>
      </c>
      <c r="J21" s="59">
        <f t="shared" si="0"/>
        <v>24</v>
      </c>
      <c r="K21" s="58">
        <v>40</v>
      </c>
      <c r="L21" s="56">
        <f t="shared" si="1"/>
        <v>60</v>
      </c>
      <c r="M21" s="58" t="str">
        <f ca="1">$M$18</f>
        <v>призер</v>
      </c>
    </row>
    <row r="22" spans="1:13" ht="26.4" x14ac:dyDescent="0.25">
      <c r="A22" s="52">
        <v>7</v>
      </c>
      <c r="B22" s="53" t="s">
        <v>107</v>
      </c>
      <c r="C22" s="54" t="s">
        <v>32</v>
      </c>
      <c r="D22" s="54" t="s">
        <v>33</v>
      </c>
      <c r="E22" s="47" t="s">
        <v>102</v>
      </c>
      <c r="F22" s="47" t="s">
        <v>102</v>
      </c>
      <c r="G22" s="55" t="s">
        <v>103</v>
      </c>
      <c r="H22" s="60">
        <v>3</v>
      </c>
      <c r="I22" s="60">
        <v>20</v>
      </c>
      <c r="J22" s="59">
        <f t="shared" si="0"/>
        <v>23</v>
      </c>
      <c r="K22" s="47">
        <v>40</v>
      </c>
      <c r="L22" s="56">
        <f t="shared" si="1"/>
        <v>57.5</v>
      </c>
      <c r="M22" s="58" t="str">
        <f ca="1">$M$18</f>
        <v>призер</v>
      </c>
    </row>
    <row r="23" spans="1:13" ht="27.6" customHeight="1" x14ac:dyDescent="0.25">
      <c r="A23" s="57">
        <v>8</v>
      </c>
      <c r="B23" s="53" t="s">
        <v>97</v>
      </c>
      <c r="C23" s="54" t="s">
        <v>32</v>
      </c>
      <c r="D23" s="54" t="s">
        <v>33</v>
      </c>
      <c r="E23" s="47" t="s">
        <v>94</v>
      </c>
      <c r="F23" s="47" t="s">
        <v>94</v>
      </c>
      <c r="G23" s="55" t="s">
        <v>54</v>
      </c>
      <c r="H23" s="60">
        <v>3</v>
      </c>
      <c r="I23" s="60">
        <v>19</v>
      </c>
      <c r="J23" s="59">
        <f t="shared" si="0"/>
        <v>22</v>
      </c>
      <c r="K23" s="58">
        <v>40</v>
      </c>
      <c r="L23" s="56">
        <f t="shared" si="1"/>
        <v>55</v>
      </c>
      <c r="M23" s="58" t="s">
        <v>95</v>
      </c>
    </row>
    <row r="24" spans="1:13" ht="28.2" customHeight="1" x14ac:dyDescent="0.25">
      <c r="A24" s="57">
        <v>9</v>
      </c>
      <c r="B24" s="53" t="s">
        <v>100</v>
      </c>
      <c r="C24" s="54" t="s">
        <v>32</v>
      </c>
      <c r="D24" s="54" t="s">
        <v>33</v>
      </c>
      <c r="E24" s="47" t="s">
        <v>94</v>
      </c>
      <c r="F24" s="47" t="s">
        <v>94</v>
      </c>
      <c r="G24" s="55" t="s">
        <v>54</v>
      </c>
      <c r="H24" s="60">
        <v>2</v>
      </c>
      <c r="I24" s="60">
        <v>20</v>
      </c>
      <c r="J24" s="59">
        <f t="shared" si="0"/>
        <v>22</v>
      </c>
      <c r="K24" s="47">
        <v>40</v>
      </c>
      <c r="L24" s="56">
        <f t="shared" si="1"/>
        <v>55</v>
      </c>
      <c r="M24" s="58" t="str">
        <f ca="1">$M$18</f>
        <v>призер</v>
      </c>
    </row>
    <row r="25" spans="1:13" ht="28.2" customHeight="1" x14ac:dyDescent="0.25">
      <c r="A25" s="52">
        <v>10</v>
      </c>
      <c r="B25" s="53" t="s">
        <v>115</v>
      </c>
      <c r="C25" s="54" t="s">
        <v>32</v>
      </c>
      <c r="D25" s="54" t="s">
        <v>33</v>
      </c>
      <c r="E25" s="47" t="s">
        <v>113</v>
      </c>
      <c r="F25" s="47" t="s">
        <v>113</v>
      </c>
      <c r="G25" s="55" t="s">
        <v>35</v>
      </c>
      <c r="H25" s="60">
        <v>1</v>
      </c>
      <c r="I25" s="60">
        <v>20</v>
      </c>
      <c r="J25" s="59">
        <f t="shared" si="0"/>
        <v>21</v>
      </c>
      <c r="K25" s="58">
        <v>40</v>
      </c>
      <c r="L25" s="56">
        <f t="shared" si="1"/>
        <v>52.5</v>
      </c>
      <c r="M25" s="58" t="str">
        <f ca="1">$M$18</f>
        <v>призер</v>
      </c>
    </row>
    <row r="26" spans="1:13" ht="27.6" customHeight="1" x14ac:dyDescent="0.25">
      <c r="A26" s="57">
        <v>11</v>
      </c>
      <c r="B26" s="53" t="s">
        <v>118</v>
      </c>
      <c r="C26" s="54" t="s">
        <v>32</v>
      </c>
      <c r="D26" s="54" t="s">
        <v>33</v>
      </c>
      <c r="E26" s="47" t="s">
        <v>113</v>
      </c>
      <c r="F26" s="47" t="s">
        <v>113</v>
      </c>
      <c r="G26" s="55" t="s">
        <v>35</v>
      </c>
      <c r="H26" s="60">
        <v>1</v>
      </c>
      <c r="I26" s="60">
        <v>19</v>
      </c>
      <c r="J26" s="59">
        <f t="shared" si="0"/>
        <v>20</v>
      </c>
      <c r="K26" s="47">
        <v>40</v>
      </c>
      <c r="L26" s="56">
        <f t="shared" si="1"/>
        <v>50</v>
      </c>
      <c r="M26" s="58" t="s">
        <v>211</v>
      </c>
    </row>
    <row r="27" spans="1:13" ht="26.4" x14ac:dyDescent="0.25">
      <c r="A27" s="52">
        <v>12</v>
      </c>
      <c r="B27" s="53" t="s">
        <v>99</v>
      </c>
      <c r="C27" s="54" t="s">
        <v>32</v>
      </c>
      <c r="D27" s="54" t="s">
        <v>33</v>
      </c>
      <c r="E27" s="47" t="s">
        <v>94</v>
      </c>
      <c r="F27" s="47" t="s">
        <v>94</v>
      </c>
      <c r="G27" s="55" t="s">
        <v>54</v>
      </c>
      <c r="H27" s="60">
        <v>5</v>
      </c>
      <c r="I27" s="60">
        <v>14</v>
      </c>
      <c r="J27" s="59">
        <f t="shared" si="0"/>
        <v>19</v>
      </c>
      <c r="K27" s="58">
        <v>40</v>
      </c>
      <c r="L27" s="56">
        <f t="shared" si="1"/>
        <v>47.5</v>
      </c>
      <c r="M27" s="58" t="s">
        <v>211</v>
      </c>
    </row>
    <row r="28" spans="1:13" ht="29.4" customHeight="1" x14ac:dyDescent="0.25">
      <c r="A28" s="57">
        <v>13</v>
      </c>
      <c r="B28" s="61" t="s">
        <v>122</v>
      </c>
      <c r="C28" s="62" t="s">
        <v>32</v>
      </c>
      <c r="D28" s="62" t="s">
        <v>33</v>
      </c>
      <c r="E28" s="63" t="s">
        <v>113</v>
      </c>
      <c r="F28" s="63" t="s">
        <v>113</v>
      </c>
      <c r="G28" s="64" t="s">
        <v>35</v>
      </c>
      <c r="H28" s="65">
        <v>4</v>
      </c>
      <c r="I28" s="65">
        <v>15</v>
      </c>
      <c r="J28" s="66">
        <f t="shared" si="0"/>
        <v>19</v>
      </c>
      <c r="K28" s="63">
        <v>40</v>
      </c>
      <c r="L28" s="67">
        <f t="shared" si="1"/>
        <v>47.5</v>
      </c>
      <c r="M28" s="58" t="s">
        <v>211</v>
      </c>
    </row>
    <row r="29" spans="1:13" ht="26.4" x14ac:dyDescent="0.25">
      <c r="A29" s="57">
        <v>14</v>
      </c>
      <c r="B29" s="69" t="s">
        <v>98</v>
      </c>
      <c r="C29" s="70" t="s">
        <v>32</v>
      </c>
      <c r="D29" s="70" t="s">
        <v>33</v>
      </c>
      <c r="E29" s="71" t="s">
        <v>94</v>
      </c>
      <c r="F29" s="71" t="s">
        <v>94</v>
      </c>
      <c r="G29" s="72" t="s">
        <v>54</v>
      </c>
      <c r="H29" s="73">
        <v>3</v>
      </c>
      <c r="I29" s="73">
        <v>15</v>
      </c>
      <c r="J29" s="74">
        <f t="shared" si="0"/>
        <v>18</v>
      </c>
      <c r="K29" s="75">
        <v>40</v>
      </c>
      <c r="L29" s="76">
        <f t="shared" si="1"/>
        <v>45</v>
      </c>
      <c r="M29" s="58" t="s">
        <v>211</v>
      </c>
    </row>
    <row r="30" spans="1:13" ht="26.4" x14ac:dyDescent="0.25">
      <c r="A30" s="52">
        <v>15</v>
      </c>
      <c r="B30" s="69" t="s">
        <v>114</v>
      </c>
      <c r="C30" s="70" t="s">
        <v>32</v>
      </c>
      <c r="D30" s="70" t="s">
        <v>33</v>
      </c>
      <c r="E30" s="71" t="s">
        <v>113</v>
      </c>
      <c r="F30" s="71" t="s">
        <v>113</v>
      </c>
      <c r="G30" s="72" t="s">
        <v>35</v>
      </c>
      <c r="H30" s="73">
        <v>0</v>
      </c>
      <c r="I30" s="73">
        <v>17</v>
      </c>
      <c r="J30" s="74">
        <f t="shared" si="0"/>
        <v>17</v>
      </c>
      <c r="K30" s="71">
        <v>40</v>
      </c>
      <c r="L30" s="76">
        <f t="shared" si="1"/>
        <v>42.5</v>
      </c>
      <c r="M30" s="58" t="s">
        <v>211</v>
      </c>
    </row>
    <row r="31" spans="1:13" ht="26.4" x14ac:dyDescent="0.25">
      <c r="A31" s="57">
        <v>16</v>
      </c>
      <c r="B31" s="69" t="s">
        <v>111</v>
      </c>
      <c r="C31" s="70" t="s">
        <v>32</v>
      </c>
      <c r="D31" s="70" t="s">
        <v>33</v>
      </c>
      <c r="E31" s="75" t="s">
        <v>102</v>
      </c>
      <c r="F31" s="75" t="s">
        <v>102</v>
      </c>
      <c r="G31" s="72" t="s">
        <v>103</v>
      </c>
      <c r="H31" s="73">
        <v>3</v>
      </c>
      <c r="I31" s="73">
        <v>13</v>
      </c>
      <c r="J31" s="74">
        <f t="shared" si="0"/>
        <v>16</v>
      </c>
      <c r="K31" s="75">
        <v>40</v>
      </c>
      <c r="L31" s="76">
        <f t="shared" si="1"/>
        <v>40</v>
      </c>
      <c r="M31" s="58" t="s">
        <v>211</v>
      </c>
    </row>
    <row r="32" spans="1:13" ht="26.4" x14ac:dyDescent="0.25">
      <c r="A32" s="57">
        <v>17</v>
      </c>
      <c r="B32" s="69" t="s">
        <v>135</v>
      </c>
      <c r="C32" s="70" t="s">
        <v>32</v>
      </c>
      <c r="D32" s="70" t="s">
        <v>33</v>
      </c>
      <c r="E32" s="75" t="s">
        <v>124</v>
      </c>
      <c r="F32" s="75" t="s">
        <v>124</v>
      </c>
      <c r="G32" s="72" t="s">
        <v>67</v>
      </c>
      <c r="H32" s="73">
        <v>1</v>
      </c>
      <c r="I32" s="73">
        <v>15</v>
      </c>
      <c r="J32" s="74">
        <f t="shared" si="0"/>
        <v>16</v>
      </c>
      <c r="K32" s="71">
        <v>40</v>
      </c>
      <c r="L32" s="76">
        <f t="shared" si="1"/>
        <v>40</v>
      </c>
      <c r="M32" s="58" t="s">
        <v>211</v>
      </c>
    </row>
    <row r="33" spans="1:13" ht="26.4" x14ac:dyDescent="0.25">
      <c r="A33" s="52">
        <v>18</v>
      </c>
      <c r="B33" s="69" t="s">
        <v>104</v>
      </c>
      <c r="C33" s="70" t="s">
        <v>32</v>
      </c>
      <c r="D33" s="70" t="s">
        <v>33</v>
      </c>
      <c r="E33" s="75" t="s">
        <v>102</v>
      </c>
      <c r="F33" s="75" t="s">
        <v>102</v>
      </c>
      <c r="G33" s="72" t="s">
        <v>103</v>
      </c>
      <c r="H33" s="73">
        <v>3</v>
      </c>
      <c r="I33" s="73">
        <v>12</v>
      </c>
      <c r="J33" s="74">
        <f t="shared" si="0"/>
        <v>15</v>
      </c>
      <c r="K33" s="75">
        <v>40</v>
      </c>
      <c r="L33" s="76">
        <f t="shared" si="1"/>
        <v>37.5</v>
      </c>
      <c r="M33" s="58" t="s">
        <v>211</v>
      </c>
    </row>
    <row r="34" spans="1:13" ht="27.6" customHeight="1" x14ac:dyDescent="0.25">
      <c r="A34" s="57">
        <v>19</v>
      </c>
      <c r="B34" s="69" t="s">
        <v>106</v>
      </c>
      <c r="C34" s="70" t="s">
        <v>32</v>
      </c>
      <c r="D34" s="70" t="s">
        <v>33</v>
      </c>
      <c r="E34" s="75" t="s">
        <v>102</v>
      </c>
      <c r="F34" s="75" t="s">
        <v>102</v>
      </c>
      <c r="G34" s="72" t="s">
        <v>103</v>
      </c>
      <c r="H34" s="73">
        <v>3</v>
      </c>
      <c r="I34" s="73">
        <v>12</v>
      </c>
      <c r="J34" s="74">
        <f t="shared" si="0"/>
        <v>15</v>
      </c>
      <c r="K34" s="71">
        <v>40</v>
      </c>
      <c r="L34" s="76">
        <f t="shared" si="1"/>
        <v>37.5</v>
      </c>
      <c r="M34" s="58" t="s">
        <v>211</v>
      </c>
    </row>
    <row r="35" spans="1:13" ht="26.4" x14ac:dyDescent="0.25">
      <c r="A35" s="52">
        <v>20</v>
      </c>
      <c r="B35" s="69" t="s">
        <v>109</v>
      </c>
      <c r="C35" s="70" t="s">
        <v>32</v>
      </c>
      <c r="D35" s="70" t="s">
        <v>33</v>
      </c>
      <c r="E35" s="75" t="s">
        <v>102</v>
      </c>
      <c r="F35" s="75" t="s">
        <v>102</v>
      </c>
      <c r="G35" s="72" t="s">
        <v>103</v>
      </c>
      <c r="H35" s="73">
        <v>3</v>
      </c>
      <c r="I35" s="73">
        <v>12</v>
      </c>
      <c r="J35" s="74">
        <f t="shared" si="0"/>
        <v>15</v>
      </c>
      <c r="K35" s="75">
        <v>40</v>
      </c>
      <c r="L35" s="76">
        <f t="shared" si="1"/>
        <v>37.5</v>
      </c>
      <c r="M35" s="58" t="s">
        <v>211</v>
      </c>
    </row>
    <row r="36" spans="1:13" ht="30" customHeight="1" x14ac:dyDescent="0.25">
      <c r="A36" s="57">
        <v>21</v>
      </c>
      <c r="B36" s="69" t="s">
        <v>116</v>
      </c>
      <c r="C36" s="70" t="s">
        <v>32</v>
      </c>
      <c r="D36" s="70" t="s">
        <v>33</v>
      </c>
      <c r="E36" s="75" t="s">
        <v>113</v>
      </c>
      <c r="F36" s="75" t="s">
        <v>113</v>
      </c>
      <c r="G36" s="72" t="s">
        <v>35</v>
      </c>
      <c r="H36" s="73">
        <v>3</v>
      </c>
      <c r="I36" s="73">
        <v>12</v>
      </c>
      <c r="J36" s="74">
        <f t="shared" si="0"/>
        <v>15</v>
      </c>
      <c r="K36" s="71">
        <v>40</v>
      </c>
      <c r="L36" s="76">
        <f t="shared" si="1"/>
        <v>37.5</v>
      </c>
      <c r="M36" s="58" t="s">
        <v>211</v>
      </c>
    </row>
    <row r="37" spans="1:13" ht="26.4" x14ac:dyDescent="0.25">
      <c r="A37" s="57">
        <v>22</v>
      </c>
      <c r="B37" s="69" t="s">
        <v>121</v>
      </c>
      <c r="C37" s="70" t="s">
        <v>32</v>
      </c>
      <c r="D37" s="70" t="s">
        <v>33</v>
      </c>
      <c r="E37" s="75" t="s">
        <v>113</v>
      </c>
      <c r="F37" s="75" t="s">
        <v>113</v>
      </c>
      <c r="G37" s="72" t="s">
        <v>35</v>
      </c>
      <c r="H37" s="73">
        <v>0</v>
      </c>
      <c r="I37" s="73">
        <v>15</v>
      </c>
      <c r="J37" s="74">
        <f t="shared" si="0"/>
        <v>15</v>
      </c>
      <c r="K37" s="75">
        <v>40</v>
      </c>
      <c r="L37" s="76">
        <f t="shared" si="1"/>
        <v>37.5</v>
      </c>
      <c r="M37" s="58" t="s">
        <v>211</v>
      </c>
    </row>
    <row r="38" spans="1:13" ht="26.4" x14ac:dyDescent="0.25">
      <c r="A38" s="52">
        <v>23</v>
      </c>
      <c r="B38" s="69" t="s">
        <v>129</v>
      </c>
      <c r="C38" s="70" t="s">
        <v>32</v>
      </c>
      <c r="D38" s="70" t="s">
        <v>33</v>
      </c>
      <c r="E38" s="75" t="s">
        <v>124</v>
      </c>
      <c r="F38" s="75" t="s">
        <v>124</v>
      </c>
      <c r="G38" s="72" t="s">
        <v>67</v>
      </c>
      <c r="H38" s="73">
        <v>0</v>
      </c>
      <c r="I38" s="73">
        <v>15</v>
      </c>
      <c r="J38" s="74">
        <f t="shared" si="0"/>
        <v>15</v>
      </c>
      <c r="K38" s="71">
        <v>40</v>
      </c>
      <c r="L38" s="76">
        <f t="shared" si="1"/>
        <v>37.5</v>
      </c>
      <c r="M38" s="58" t="s">
        <v>211</v>
      </c>
    </row>
    <row r="39" spans="1:13" ht="31.2" customHeight="1" x14ac:dyDescent="0.25">
      <c r="A39" s="57">
        <v>24</v>
      </c>
      <c r="B39" s="61" t="s">
        <v>96</v>
      </c>
      <c r="C39" s="62" t="s">
        <v>32</v>
      </c>
      <c r="D39" s="62" t="s">
        <v>33</v>
      </c>
      <c r="E39" s="68" t="s">
        <v>94</v>
      </c>
      <c r="F39" s="68" t="s">
        <v>94</v>
      </c>
      <c r="G39" s="64" t="s">
        <v>54</v>
      </c>
      <c r="H39" s="65">
        <v>2</v>
      </c>
      <c r="I39" s="65">
        <v>12</v>
      </c>
      <c r="J39" s="66">
        <f t="shared" si="0"/>
        <v>14</v>
      </c>
      <c r="K39" s="68">
        <v>40</v>
      </c>
      <c r="L39" s="67">
        <f t="shared" si="1"/>
        <v>35</v>
      </c>
      <c r="M39" s="58" t="s">
        <v>211</v>
      </c>
    </row>
    <row r="40" spans="1:13" ht="26.4" x14ac:dyDescent="0.25">
      <c r="A40" s="57">
        <v>25</v>
      </c>
      <c r="B40" s="69" t="s">
        <v>101</v>
      </c>
      <c r="C40" s="70" t="s">
        <v>32</v>
      </c>
      <c r="D40" s="70" t="s">
        <v>33</v>
      </c>
      <c r="E40" s="75" t="s">
        <v>102</v>
      </c>
      <c r="F40" s="75" t="s">
        <v>102</v>
      </c>
      <c r="G40" s="72" t="s">
        <v>103</v>
      </c>
      <c r="H40" s="73">
        <v>1</v>
      </c>
      <c r="I40" s="73">
        <v>13</v>
      </c>
      <c r="J40" s="74">
        <f t="shared" si="0"/>
        <v>14</v>
      </c>
      <c r="K40" s="71">
        <v>40</v>
      </c>
      <c r="L40" s="76">
        <f t="shared" si="1"/>
        <v>35</v>
      </c>
      <c r="M40" s="58" t="s">
        <v>211</v>
      </c>
    </row>
    <row r="41" spans="1:13" ht="26.4" x14ac:dyDescent="0.25">
      <c r="A41" s="52">
        <v>26</v>
      </c>
      <c r="B41" s="69" t="s">
        <v>125</v>
      </c>
      <c r="C41" s="70" t="s">
        <v>32</v>
      </c>
      <c r="D41" s="70" t="s">
        <v>33</v>
      </c>
      <c r="E41" s="75" t="s">
        <v>124</v>
      </c>
      <c r="F41" s="75" t="s">
        <v>124</v>
      </c>
      <c r="G41" s="72" t="s">
        <v>67</v>
      </c>
      <c r="H41" s="73">
        <v>2</v>
      </c>
      <c r="I41" s="73">
        <v>12</v>
      </c>
      <c r="J41" s="74">
        <v>14</v>
      </c>
      <c r="K41" s="75">
        <v>40</v>
      </c>
      <c r="L41" s="76">
        <f t="shared" si="1"/>
        <v>35</v>
      </c>
      <c r="M41" s="58" t="s">
        <v>211</v>
      </c>
    </row>
    <row r="42" spans="1:13" ht="27.6" customHeight="1" x14ac:dyDescent="0.25">
      <c r="A42" s="57">
        <v>27</v>
      </c>
      <c r="B42" s="69" t="s">
        <v>138</v>
      </c>
      <c r="C42" s="70" t="s">
        <v>32</v>
      </c>
      <c r="D42" s="70" t="s">
        <v>33</v>
      </c>
      <c r="E42" s="75" t="s">
        <v>124</v>
      </c>
      <c r="F42" s="75" t="s">
        <v>124</v>
      </c>
      <c r="G42" s="72" t="s">
        <v>67</v>
      </c>
      <c r="H42" s="73">
        <v>0</v>
      </c>
      <c r="I42" s="73">
        <v>13</v>
      </c>
      <c r="J42" s="74">
        <f t="shared" ref="J42:J54" si="2">SUM(H42:I42)</f>
        <v>13</v>
      </c>
      <c r="K42" s="71">
        <v>40</v>
      </c>
      <c r="L42" s="76">
        <f t="shared" si="1"/>
        <v>32.5</v>
      </c>
      <c r="M42" s="58" t="s">
        <v>211</v>
      </c>
    </row>
    <row r="43" spans="1:13" ht="26.4" x14ac:dyDescent="0.25">
      <c r="A43" s="57">
        <v>28</v>
      </c>
      <c r="B43" s="61" t="s">
        <v>108</v>
      </c>
      <c r="C43" s="62" t="s">
        <v>32</v>
      </c>
      <c r="D43" s="62" t="s">
        <v>33</v>
      </c>
      <c r="E43" s="68" t="s">
        <v>102</v>
      </c>
      <c r="F43" s="68" t="s">
        <v>102</v>
      </c>
      <c r="G43" s="64" t="s">
        <v>103</v>
      </c>
      <c r="H43" s="65">
        <v>3</v>
      </c>
      <c r="I43" s="65">
        <v>9</v>
      </c>
      <c r="J43" s="66">
        <f t="shared" si="2"/>
        <v>12</v>
      </c>
      <c r="K43" s="68">
        <v>40</v>
      </c>
      <c r="L43" s="67">
        <f t="shared" si="1"/>
        <v>30</v>
      </c>
      <c r="M43" s="58" t="s">
        <v>211</v>
      </c>
    </row>
    <row r="44" spans="1:13" ht="30" customHeight="1" x14ac:dyDescent="0.25">
      <c r="A44" s="52">
        <v>29</v>
      </c>
      <c r="B44" s="69" t="s">
        <v>117</v>
      </c>
      <c r="C44" s="70" t="s">
        <v>32</v>
      </c>
      <c r="D44" s="70" t="s">
        <v>33</v>
      </c>
      <c r="E44" s="75" t="s">
        <v>113</v>
      </c>
      <c r="F44" s="75" t="s">
        <v>113</v>
      </c>
      <c r="G44" s="72" t="s">
        <v>35</v>
      </c>
      <c r="H44" s="73">
        <v>0</v>
      </c>
      <c r="I44" s="73">
        <v>12</v>
      </c>
      <c r="J44" s="74">
        <f t="shared" si="2"/>
        <v>12</v>
      </c>
      <c r="K44" s="71">
        <v>40</v>
      </c>
      <c r="L44" s="76">
        <f t="shared" si="1"/>
        <v>30</v>
      </c>
      <c r="M44" s="58" t="s">
        <v>211</v>
      </c>
    </row>
    <row r="45" spans="1:13" ht="26.4" x14ac:dyDescent="0.25">
      <c r="A45" s="57">
        <v>30</v>
      </c>
      <c r="B45" s="69" t="s">
        <v>119</v>
      </c>
      <c r="C45" s="70" t="s">
        <v>32</v>
      </c>
      <c r="D45" s="70" t="s">
        <v>33</v>
      </c>
      <c r="E45" s="75" t="s">
        <v>113</v>
      </c>
      <c r="F45" s="75" t="s">
        <v>113</v>
      </c>
      <c r="G45" s="72" t="s">
        <v>35</v>
      </c>
      <c r="H45" s="73">
        <v>0</v>
      </c>
      <c r="I45" s="73">
        <v>12</v>
      </c>
      <c r="J45" s="74">
        <f t="shared" si="2"/>
        <v>12</v>
      </c>
      <c r="K45" s="75">
        <v>40</v>
      </c>
      <c r="L45" s="76">
        <f t="shared" si="1"/>
        <v>30</v>
      </c>
      <c r="M45" s="58" t="s">
        <v>211</v>
      </c>
    </row>
    <row r="46" spans="1:13" ht="25.95" customHeight="1" x14ac:dyDescent="0.25">
      <c r="A46" s="52">
        <v>31</v>
      </c>
      <c r="B46" s="61" t="s">
        <v>105</v>
      </c>
      <c r="C46" s="62" t="s">
        <v>32</v>
      </c>
      <c r="D46" s="62" t="s">
        <v>33</v>
      </c>
      <c r="E46" s="68" t="s">
        <v>102</v>
      </c>
      <c r="F46" s="68" t="s">
        <v>102</v>
      </c>
      <c r="G46" s="64" t="s">
        <v>103</v>
      </c>
      <c r="H46" s="65">
        <v>2</v>
      </c>
      <c r="I46" s="65">
        <v>9</v>
      </c>
      <c r="J46" s="66">
        <f t="shared" si="2"/>
        <v>11</v>
      </c>
      <c r="K46" s="63">
        <v>40</v>
      </c>
      <c r="L46" s="67">
        <f t="shared" si="1"/>
        <v>27.5</v>
      </c>
      <c r="M46" s="58" t="s">
        <v>211</v>
      </c>
    </row>
    <row r="47" spans="1:13" ht="26.4" x14ac:dyDescent="0.25">
      <c r="A47" s="57">
        <v>32</v>
      </c>
      <c r="B47" s="61" t="s">
        <v>133</v>
      </c>
      <c r="C47" s="62" t="s">
        <v>32</v>
      </c>
      <c r="D47" s="62" t="s">
        <v>33</v>
      </c>
      <c r="E47" s="68" t="s">
        <v>124</v>
      </c>
      <c r="F47" s="68" t="s">
        <v>124</v>
      </c>
      <c r="G47" s="64" t="s">
        <v>67</v>
      </c>
      <c r="H47" s="65">
        <v>2</v>
      </c>
      <c r="I47" s="65">
        <v>9</v>
      </c>
      <c r="J47" s="66">
        <f t="shared" si="2"/>
        <v>11</v>
      </c>
      <c r="K47" s="68">
        <v>40</v>
      </c>
      <c r="L47" s="67">
        <f t="shared" si="1"/>
        <v>27.5</v>
      </c>
      <c r="M47" s="58" t="s">
        <v>211</v>
      </c>
    </row>
    <row r="48" spans="1:13" ht="26.4" x14ac:dyDescent="0.25">
      <c r="A48" s="57">
        <v>33</v>
      </c>
      <c r="B48" s="61" t="s">
        <v>127</v>
      </c>
      <c r="C48" s="62" t="s">
        <v>32</v>
      </c>
      <c r="D48" s="62" t="s">
        <v>33</v>
      </c>
      <c r="E48" s="68" t="s">
        <v>124</v>
      </c>
      <c r="F48" s="68" t="s">
        <v>124</v>
      </c>
      <c r="G48" s="64" t="s">
        <v>67</v>
      </c>
      <c r="H48" s="65">
        <v>3</v>
      </c>
      <c r="I48" s="65">
        <v>5</v>
      </c>
      <c r="J48" s="66">
        <f t="shared" si="2"/>
        <v>8</v>
      </c>
      <c r="K48" s="63">
        <v>40</v>
      </c>
      <c r="L48" s="67">
        <f t="shared" si="1"/>
        <v>20</v>
      </c>
      <c r="M48" s="58" t="s">
        <v>211</v>
      </c>
    </row>
    <row r="49" spans="1:32" ht="30" customHeight="1" x14ac:dyDescent="0.25">
      <c r="A49" s="52">
        <v>34</v>
      </c>
      <c r="B49" s="69" t="s">
        <v>128</v>
      </c>
      <c r="C49" s="70" t="s">
        <v>32</v>
      </c>
      <c r="D49" s="70" t="s">
        <v>33</v>
      </c>
      <c r="E49" s="75" t="s">
        <v>124</v>
      </c>
      <c r="F49" s="75" t="s">
        <v>124</v>
      </c>
      <c r="G49" s="72" t="s">
        <v>67</v>
      </c>
      <c r="H49" s="73">
        <v>0</v>
      </c>
      <c r="I49" s="73">
        <v>7</v>
      </c>
      <c r="J49" s="74">
        <f t="shared" si="2"/>
        <v>7</v>
      </c>
      <c r="K49" s="75">
        <v>40</v>
      </c>
      <c r="L49" s="76">
        <f t="shared" si="1"/>
        <v>17.5</v>
      </c>
      <c r="M49" s="58" t="s">
        <v>211</v>
      </c>
    </row>
    <row r="50" spans="1:32" ht="26.4" x14ac:dyDescent="0.25">
      <c r="A50" s="57">
        <v>35</v>
      </c>
      <c r="B50" s="61" t="s">
        <v>110</v>
      </c>
      <c r="C50" s="62" t="s">
        <v>32</v>
      </c>
      <c r="D50" s="62" t="s">
        <v>33</v>
      </c>
      <c r="E50" s="68" t="s">
        <v>102</v>
      </c>
      <c r="F50" s="68" t="s">
        <v>102</v>
      </c>
      <c r="G50" s="64" t="s">
        <v>103</v>
      </c>
      <c r="H50" s="65">
        <v>0</v>
      </c>
      <c r="I50" s="65">
        <v>6</v>
      </c>
      <c r="J50" s="66">
        <f t="shared" si="2"/>
        <v>6</v>
      </c>
      <c r="K50" s="63">
        <v>40</v>
      </c>
      <c r="L50" s="67">
        <f t="shared" si="1"/>
        <v>15</v>
      </c>
      <c r="M50" s="58" t="s">
        <v>211</v>
      </c>
    </row>
    <row r="51" spans="1:32" ht="26.4" x14ac:dyDescent="0.25">
      <c r="A51" s="57">
        <v>36</v>
      </c>
      <c r="B51" s="69" t="s">
        <v>134</v>
      </c>
      <c r="C51" s="70" t="s">
        <v>32</v>
      </c>
      <c r="D51" s="70" t="s">
        <v>33</v>
      </c>
      <c r="E51" s="75" t="s">
        <v>124</v>
      </c>
      <c r="F51" s="75" t="s">
        <v>124</v>
      </c>
      <c r="G51" s="72" t="s">
        <v>67</v>
      </c>
      <c r="H51" s="73">
        <v>3</v>
      </c>
      <c r="I51" s="73">
        <v>0</v>
      </c>
      <c r="J51" s="74">
        <f t="shared" si="2"/>
        <v>3</v>
      </c>
      <c r="K51" s="75">
        <v>40</v>
      </c>
      <c r="L51" s="76">
        <f t="shared" si="1"/>
        <v>7.5</v>
      </c>
      <c r="M51" s="58" t="s">
        <v>211</v>
      </c>
    </row>
    <row r="52" spans="1:32" ht="26.4" x14ac:dyDescent="0.25">
      <c r="A52" s="52">
        <v>37</v>
      </c>
      <c r="B52" s="61" t="s">
        <v>136</v>
      </c>
      <c r="C52" s="62" t="s">
        <v>32</v>
      </c>
      <c r="D52" s="62" t="s">
        <v>33</v>
      </c>
      <c r="E52" s="68" t="s">
        <v>124</v>
      </c>
      <c r="F52" s="68" t="s">
        <v>124</v>
      </c>
      <c r="G52" s="64" t="s">
        <v>67</v>
      </c>
      <c r="H52" s="65">
        <v>3</v>
      </c>
      <c r="I52" s="65">
        <v>0</v>
      </c>
      <c r="J52" s="66">
        <f t="shared" si="2"/>
        <v>3</v>
      </c>
      <c r="K52" s="63">
        <v>40</v>
      </c>
      <c r="L52" s="67">
        <f t="shared" si="1"/>
        <v>7.5</v>
      </c>
      <c r="M52" s="58" t="s">
        <v>211</v>
      </c>
    </row>
    <row r="53" spans="1:32" ht="26.4" x14ac:dyDescent="0.25">
      <c r="A53" s="52">
        <v>38</v>
      </c>
      <c r="B53" s="61" t="s">
        <v>137</v>
      </c>
      <c r="C53" s="62" t="s">
        <v>32</v>
      </c>
      <c r="D53" s="62" t="s">
        <v>33</v>
      </c>
      <c r="E53" s="68" t="s">
        <v>124</v>
      </c>
      <c r="F53" s="68" t="s">
        <v>124</v>
      </c>
      <c r="G53" s="64" t="s">
        <v>67</v>
      </c>
      <c r="H53" s="65">
        <v>2</v>
      </c>
      <c r="I53" s="65">
        <v>0</v>
      </c>
      <c r="J53" s="66">
        <f t="shared" si="2"/>
        <v>2</v>
      </c>
      <c r="K53" s="68">
        <v>40</v>
      </c>
      <c r="L53" s="67">
        <f t="shared" si="1"/>
        <v>5</v>
      </c>
      <c r="M53" s="58" t="s">
        <v>211</v>
      </c>
    </row>
    <row r="54" spans="1:32" ht="26.4" x14ac:dyDescent="0.25">
      <c r="A54" s="57">
        <v>39</v>
      </c>
      <c r="B54" s="53" t="s">
        <v>123</v>
      </c>
      <c r="C54" s="54" t="s">
        <v>32</v>
      </c>
      <c r="D54" s="54" t="s">
        <v>33</v>
      </c>
      <c r="E54" s="58" t="s">
        <v>124</v>
      </c>
      <c r="F54" s="58" t="s">
        <v>124</v>
      </c>
      <c r="G54" s="55" t="s">
        <v>67</v>
      </c>
      <c r="H54" s="60">
        <v>1</v>
      </c>
      <c r="I54" s="60">
        <v>0</v>
      </c>
      <c r="J54" s="59">
        <f t="shared" si="2"/>
        <v>1</v>
      </c>
      <c r="K54" s="47">
        <v>40</v>
      </c>
      <c r="L54" s="56">
        <f t="shared" si="1"/>
        <v>2.5</v>
      </c>
      <c r="M54" s="58" t="s">
        <v>211</v>
      </c>
    </row>
    <row r="55" spans="1:32" ht="13.2" x14ac:dyDescent="0.25">
      <c r="A55" s="19"/>
      <c r="B55" s="24"/>
      <c r="C55" s="19"/>
      <c r="D55" s="19"/>
      <c r="E55" s="19"/>
      <c r="F55" s="19"/>
      <c r="G55" s="19"/>
      <c r="H55" s="19"/>
      <c r="I55" s="19"/>
      <c r="J55" s="22"/>
      <c r="K55" s="22"/>
      <c r="L55" s="22"/>
      <c r="M55" s="21"/>
    </row>
    <row r="56" spans="1:32" ht="13.8" x14ac:dyDescent="0.25">
      <c r="A56" s="19"/>
      <c r="B56" s="25" t="s">
        <v>61</v>
      </c>
      <c r="C56" s="19"/>
      <c r="D56" s="81" t="s">
        <v>205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</row>
    <row r="57" spans="1:32" ht="13.8" x14ac:dyDescent="0.25">
      <c r="B57" s="26" t="s">
        <v>62</v>
      </c>
      <c r="C57" s="4"/>
      <c r="D57" s="81" t="s">
        <v>206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2"/>
      <c r="AD57" s="2"/>
      <c r="AE57" s="2"/>
      <c r="AF57" s="2"/>
    </row>
    <row r="58" spans="1:32" ht="13.8" x14ac:dyDescent="0.25">
      <c r="B58" s="27"/>
      <c r="C58" s="27"/>
      <c r="D58" s="82" t="s">
        <v>207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</row>
    <row r="59" spans="1:32" ht="13.8" x14ac:dyDescent="0.25">
      <c r="B59" s="27"/>
      <c r="C59" s="27"/>
      <c r="D59" s="82" t="s">
        <v>208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</row>
    <row r="60" spans="1:32" ht="13.8" x14ac:dyDescent="0.25">
      <c r="B60" s="27"/>
      <c r="C60" s="27"/>
      <c r="D60" s="82" t="s">
        <v>209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</row>
    <row r="61" spans="1:32" ht="13.2" x14ac:dyDescent="0.25">
      <c r="B61" s="27"/>
      <c r="C61" s="27"/>
      <c r="D61" s="27"/>
      <c r="E61" s="27"/>
      <c r="F61" s="27"/>
      <c r="G61" s="19"/>
      <c r="H61" s="19"/>
      <c r="I61" s="19"/>
      <c r="J61" s="27"/>
      <c r="K61" s="27"/>
      <c r="L61" s="27"/>
      <c r="M61" s="27"/>
    </row>
    <row r="62" spans="1:32" ht="13.2" x14ac:dyDescent="0.25">
      <c r="B62" s="27"/>
      <c r="C62" s="27"/>
      <c r="D62" s="27"/>
      <c r="E62" s="27"/>
      <c r="F62" s="27"/>
      <c r="G62" s="19"/>
      <c r="H62" s="19"/>
      <c r="I62" s="19"/>
      <c r="J62" s="27"/>
      <c r="K62" s="27"/>
      <c r="L62" s="27"/>
      <c r="M62" s="27"/>
    </row>
    <row r="63" spans="1:32" ht="13.2" x14ac:dyDescent="0.25">
      <c r="B63" s="27"/>
      <c r="C63" s="27"/>
      <c r="D63" s="27"/>
      <c r="E63" s="27"/>
      <c r="F63" s="27"/>
      <c r="G63" s="19"/>
      <c r="H63" s="19"/>
      <c r="I63" s="19"/>
      <c r="J63" s="27"/>
      <c r="K63" s="27"/>
      <c r="L63" s="27"/>
      <c r="M63" s="27"/>
    </row>
    <row r="64" spans="1:32" ht="13.2" x14ac:dyDescent="0.25">
      <c r="B64" s="27"/>
      <c r="C64" s="27"/>
      <c r="D64" s="27"/>
      <c r="E64" s="27"/>
      <c r="F64" s="27"/>
      <c r="G64" s="19"/>
      <c r="H64" s="19"/>
      <c r="I64" s="19"/>
      <c r="J64" s="27"/>
      <c r="K64" s="27"/>
      <c r="L64" s="27"/>
      <c r="M64" s="27"/>
    </row>
    <row r="65" spans="2:13" ht="13.2" x14ac:dyDescent="0.25">
      <c r="B65" s="27"/>
      <c r="C65" s="27"/>
      <c r="D65" s="27"/>
      <c r="E65" s="27"/>
      <c r="F65" s="27"/>
      <c r="G65" s="19"/>
      <c r="H65" s="19"/>
      <c r="I65" s="19"/>
      <c r="J65" s="27"/>
      <c r="K65" s="27"/>
      <c r="L65" s="27"/>
      <c r="M65" s="27"/>
    </row>
    <row r="66" spans="2:13" ht="13.2" x14ac:dyDescent="0.25">
      <c r="B66" s="27"/>
      <c r="C66" s="27"/>
      <c r="D66" s="27"/>
      <c r="E66" s="27"/>
      <c r="F66" s="27"/>
      <c r="G66" s="19"/>
      <c r="H66" s="19"/>
      <c r="I66" s="19"/>
      <c r="J66" s="27"/>
      <c r="K66" s="27"/>
      <c r="L66" s="27"/>
      <c r="M66" s="27"/>
    </row>
  </sheetData>
  <sortState ref="A16:N54">
    <sortCondition descending="1" ref="J16:J54"/>
  </sortState>
  <mergeCells count="15">
    <mergeCell ref="D56:AF56"/>
    <mergeCell ref="D57:AB57"/>
    <mergeCell ref="D58:AF58"/>
    <mergeCell ref="D59:AF59"/>
    <mergeCell ref="D60:AF60"/>
    <mergeCell ref="A9:O9"/>
    <mergeCell ref="A10:S10"/>
    <mergeCell ref="A11:S11"/>
    <mergeCell ref="A12:S12"/>
    <mergeCell ref="A13:M13"/>
    <mergeCell ref="A3:S3"/>
    <mergeCell ref="A5:S5"/>
    <mergeCell ref="A6:S6"/>
    <mergeCell ref="A7:S7"/>
    <mergeCell ref="A8:S8"/>
  </mergeCells>
  <pageMargins left="0.70866137742996205" right="0.70866137742996205" top="0.74803149700164751" bottom="0.74803149700164751" header="0.31496062874793995" footer="0.31496062874793995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60"/>
  <sheetViews>
    <sheetView topLeftCell="A41" workbookViewId="0">
      <selection activeCell="C45" sqref="C45"/>
    </sheetView>
  </sheetViews>
  <sheetFormatPr defaultColWidth="7.44140625" defaultRowHeight="12" x14ac:dyDescent="0.25"/>
  <cols>
    <col min="1" max="1" width="5.88671875" customWidth="1"/>
    <col min="3" max="3" width="16.88671875" customWidth="1"/>
    <col min="4" max="4" width="18.6640625" customWidth="1"/>
    <col min="5" max="5" width="10.44140625" customWidth="1"/>
    <col min="6" max="6" width="11.5546875" customWidth="1"/>
    <col min="7" max="7" width="16.77734375" customWidth="1"/>
    <col min="8" max="8" width="11.33203125" customWidth="1"/>
    <col min="9" max="9" width="11.109375" customWidth="1"/>
    <col min="10" max="10" width="10.5546875" customWidth="1"/>
    <col min="11" max="11" width="18.109375" customWidth="1"/>
    <col min="12" max="12" width="18" customWidth="1"/>
    <col min="13" max="13" width="14" customWidth="1"/>
  </cols>
  <sheetData>
    <row r="3" spans="1:19" ht="13.95" customHeight="1" x14ac:dyDescent="0.25">
      <c r="A3" s="78" t="s">
        <v>139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8" x14ac:dyDescent="0.25">
      <c r="A5" s="79" t="s">
        <v>140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19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2"/>
      <c r="Q9" s="2"/>
      <c r="R9" s="2"/>
      <c r="S9" s="2"/>
    </row>
    <row r="10" spans="1:19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19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1:19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19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9" ht="13.2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9" s="38" customFormat="1" ht="52.8" x14ac:dyDescent="0.25">
      <c r="A15" s="48" t="s">
        <v>210</v>
      </c>
      <c r="B15" s="49" t="s">
        <v>10</v>
      </c>
      <c r="C15" s="49" t="s">
        <v>11</v>
      </c>
      <c r="D15" s="48" t="s">
        <v>12</v>
      </c>
      <c r="E15" s="50" t="s">
        <v>13</v>
      </c>
      <c r="F15" s="50" t="s">
        <v>14</v>
      </c>
      <c r="G15" s="48" t="s">
        <v>15</v>
      </c>
      <c r="H15" s="51" t="s">
        <v>16</v>
      </c>
      <c r="I15" s="48" t="s">
        <v>17</v>
      </c>
      <c r="J15" s="48" t="s">
        <v>27</v>
      </c>
      <c r="K15" s="48" t="s">
        <v>28</v>
      </c>
      <c r="L15" s="48" t="s">
        <v>29</v>
      </c>
      <c r="M15" s="48" t="s">
        <v>30</v>
      </c>
    </row>
    <row r="16" spans="1:19" s="38" customFormat="1" ht="26.4" x14ac:dyDescent="0.25">
      <c r="A16" s="52">
        <v>1</v>
      </c>
      <c r="B16" s="53" t="s">
        <v>165</v>
      </c>
      <c r="C16" s="54" t="s">
        <v>32</v>
      </c>
      <c r="D16" s="54" t="s">
        <v>33</v>
      </c>
      <c r="E16" s="47" t="s">
        <v>164</v>
      </c>
      <c r="F16" s="47" t="s">
        <v>164</v>
      </c>
      <c r="G16" s="60" t="s">
        <v>67</v>
      </c>
      <c r="H16" s="59">
        <v>5</v>
      </c>
      <c r="I16" s="59">
        <v>33</v>
      </c>
      <c r="J16" s="59">
        <f t="shared" ref="J16:J46" si="0">SUM(H16:I16)</f>
        <v>38</v>
      </c>
      <c r="K16" s="47">
        <v>40</v>
      </c>
      <c r="L16" s="56">
        <f t="shared" ref="L16:L46" si="1">J16*100/K16</f>
        <v>95</v>
      </c>
      <c r="M16" s="47" t="s">
        <v>132</v>
      </c>
    </row>
    <row r="17" spans="1:13" s="38" customFormat="1" ht="26.4" x14ac:dyDescent="0.25">
      <c r="A17" s="57">
        <v>2</v>
      </c>
      <c r="B17" s="53" t="s">
        <v>170</v>
      </c>
      <c r="C17" s="54" t="s">
        <v>32</v>
      </c>
      <c r="D17" s="54" t="s">
        <v>33</v>
      </c>
      <c r="E17" s="47" t="s">
        <v>164</v>
      </c>
      <c r="F17" s="47" t="s">
        <v>164</v>
      </c>
      <c r="G17" s="60" t="s">
        <v>67</v>
      </c>
      <c r="H17" s="60">
        <v>3</v>
      </c>
      <c r="I17" s="60">
        <v>34</v>
      </c>
      <c r="J17" s="59">
        <f t="shared" si="0"/>
        <v>37</v>
      </c>
      <c r="K17" s="58">
        <v>40</v>
      </c>
      <c r="L17" s="56">
        <f t="shared" si="1"/>
        <v>92.5</v>
      </c>
      <c r="M17" s="58" t="s">
        <v>160</v>
      </c>
    </row>
    <row r="18" spans="1:13" s="38" customFormat="1" ht="26.4" x14ac:dyDescent="0.25">
      <c r="A18" s="57">
        <v>3</v>
      </c>
      <c r="B18" s="53" t="s">
        <v>159</v>
      </c>
      <c r="C18" s="54" t="s">
        <v>32</v>
      </c>
      <c r="D18" s="54" t="s">
        <v>33</v>
      </c>
      <c r="E18" s="47" t="s">
        <v>158</v>
      </c>
      <c r="F18" s="47" t="s">
        <v>158</v>
      </c>
      <c r="G18" s="60" t="s">
        <v>103</v>
      </c>
      <c r="H18" s="60">
        <v>3</v>
      </c>
      <c r="I18" s="60">
        <v>29</v>
      </c>
      <c r="J18" s="59">
        <f t="shared" si="0"/>
        <v>32</v>
      </c>
      <c r="K18" s="47">
        <v>40</v>
      </c>
      <c r="L18" s="56">
        <f t="shared" si="1"/>
        <v>80</v>
      </c>
      <c r="M18" s="58" t="s">
        <v>160</v>
      </c>
    </row>
    <row r="19" spans="1:13" s="38" customFormat="1" ht="30" customHeight="1" x14ac:dyDescent="0.25">
      <c r="A19" s="52">
        <v>4</v>
      </c>
      <c r="B19" s="53" t="s">
        <v>176</v>
      </c>
      <c r="C19" s="54" t="s">
        <v>32</v>
      </c>
      <c r="D19" s="54" t="s">
        <v>33</v>
      </c>
      <c r="E19" s="47" t="s">
        <v>172</v>
      </c>
      <c r="F19" s="47" t="s">
        <v>172</v>
      </c>
      <c r="G19" s="60" t="s">
        <v>103</v>
      </c>
      <c r="H19" s="60">
        <v>5</v>
      </c>
      <c r="I19" s="60">
        <v>24</v>
      </c>
      <c r="J19" s="59">
        <f t="shared" si="0"/>
        <v>29</v>
      </c>
      <c r="K19" s="58">
        <v>40</v>
      </c>
      <c r="L19" s="56">
        <f t="shared" si="1"/>
        <v>72.5</v>
      </c>
      <c r="M19" s="58" t="s">
        <v>160</v>
      </c>
    </row>
    <row r="20" spans="1:13" s="38" customFormat="1" ht="30.6" customHeight="1" x14ac:dyDescent="0.25">
      <c r="A20" s="57">
        <v>5</v>
      </c>
      <c r="B20" s="53" t="s">
        <v>163</v>
      </c>
      <c r="C20" s="54" t="s">
        <v>32</v>
      </c>
      <c r="D20" s="54" t="s">
        <v>33</v>
      </c>
      <c r="E20" s="47" t="s">
        <v>164</v>
      </c>
      <c r="F20" s="47" t="s">
        <v>164</v>
      </c>
      <c r="G20" s="60" t="s">
        <v>67</v>
      </c>
      <c r="H20" s="60">
        <v>1</v>
      </c>
      <c r="I20" s="60">
        <v>26</v>
      </c>
      <c r="J20" s="59">
        <f t="shared" si="0"/>
        <v>27</v>
      </c>
      <c r="K20" s="47">
        <v>40</v>
      </c>
      <c r="L20" s="56">
        <f t="shared" si="1"/>
        <v>67.5</v>
      </c>
      <c r="M20" s="58" t="s">
        <v>160</v>
      </c>
    </row>
    <row r="21" spans="1:13" s="38" customFormat="1" ht="30" customHeight="1" x14ac:dyDescent="0.25">
      <c r="A21" s="57">
        <v>6</v>
      </c>
      <c r="B21" s="53" t="s">
        <v>173</v>
      </c>
      <c r="C21" s="54" t="s">
        <v>32</v>
      </c>
      <c r="D21" s="54" t="s">
        <v>33</v>
      </c>
      <c r="E21" s="47" t="s">
        <v>172</v>
      </c>
      <c r="F21" s="47" t="s">
        <v>172</v>
      </c>
      <c r="G21" s="60" t="s">
        <v>103</v>
      </c>
      <c r="H21" s="60">
        <v>3</v>
      </c>
      <c r="I21" s="60">
        <v>22</v>
      </c>
      <c r="J21" s="59">
        <f t="shared" si="0"/>
        <v>25</v>
      </c>
      <c r="K21" s="58">
        <v>40</v>
      </c>
      <c r="L21" s="56">
        <f t="shared" si="1"/>
        <v>62.5</v>
      </c>
      <c r="M21" s="58" t="s">
        <v>160</v>
      </c>
    </row>
    <row r="22" spans="1:13" s="38" customFormat="1" ht="26.4" x14ac:dyDescent="0.25">
      <c r="A22" s="52">
        <v>7</v>
      </c>
      <c r="B22" s="53" t="s">
        <v>174</v>
      </c>
      <c r="C22" s="54" t="s">
        <v>32</v>
      </c>
      <c r="D22" s="54" t="s">
        <v>33</v>
      </c>
      <c r="E22" s="47" t="s">
        <v>172</v>
      </c>
      <c r="F22" s="47" t="s">
        <v>172</v>
      </c>
      <c r="G22" s="60" t="s">
        <v>103</v>
      </c>
      <c r="H22" s="60">
        <v>5</v>
      </c>
      <c r="I22" s="60">
        <v>17</v>
      </c>
      <c r="J22" s="59">
        <f t="shared" si="0"/>
        <v>22</v>
      </c>
      <c r="K22" s="47">
        <v>40</v>
      </c>
      <c r="L22" s="56">
        <f t="shared" si="1"/>
        <v>55</v>
      </c>
      <c r="M22" s="58" t="s">
        <v>160</v>
      </c>
    </row>
    <row r="23" spans="1:13" s="38" customFormat="1" ht="34.799999999999997" customHeight="1" x14ac:dyDescent="0.25">
      <c r="A23" s="57">
        <v>8</v>
      </c>
      <c r="B23" s="53" t="s">
        <v>171</v>
      </c>
      <c r="C23" s="54" t="s">
        <v>32</v>
      </c>
      <c r="D23" s="54" t="s">
        <v>33</v>
      </c>
      <c r="E23" s="47" t="s">
        <v>172</v>
      </c>
      <c r="F23" s="47" t="s">
        <v>172</v>
      </c>
      <c r="G23" s="60" t="s">
        <v>103</v>
      </c>
      <c r="H23" s="60">
        <v>3</v>
      </c>
      <c r="I23" s="60">
        <v>17</v>
      </c>
      <c r="J23" s="59">
        <f t="shared" si="0"/>
        <v>20</v>
      </c>
      <c r="K23" s="58">
        <v>40</v>
      </c>
      <c r="L23" s="56">
        <f t="shared" si="1"/>
        <v>50</v>
      </c>
      <c r="M23" s="58" t="s">
        <v>160</v>
      </c>
    </row>
    <row r="24" spans="1:13" s="38" customFormat="1" ht="26.4" x14ac:dyDescent="0.25">
      <c r="A24" s="57">
        <v>9</v>
      </c>
      <c r="B24" s="53" t="s">
        <v>152</v>
      </c>
      <c r="C24" s="54" t="s">
        <v>32</v>
      </c>
      <c r="D24" s="54" t="s">
        <v>33</v>
      </c>
      <c r="E24" s="47" t="s">
        <v>142</v>
      </c>
      <c r="F24" s="47" t="s">
        <v>142</v>
      </c>
      <c r="G24" s="60" t="s">
        <v>67</v>
      </c>
      <c r="H24" s="60">
        <v>5</v>
      </c>
      <c r="I24" s="60">
        <v>13</v>
      </c>
      <c r="J24" s="59">
        <f t="shared" si="0"/>
        <v>18</v>
      </c>
      <c r="K24" s="47">
        <v>40</v>
      </c>
      <c r="L24" s="56">
        <f t="shared" si="1"/>
        <v>45</v>
      </c>
      <c r="M24" s="58" t="s">
        <v>211</v>
      </c>
    </row>
    <row r="25" spans="1:13" s="38" customFormat="1" ht="26.4" x14ac:dyDescent="0.25">
      <c r="A25" s="52">
        <v>10</v>
      </c>
      <c r="B25" s="53" t="s">
        <v>162</v>
      </c>
      <c r="C25" s="54" t="s">
        <v>32</v>
      </c>
      <c r="D25" s="54" t="s">
        <v>33</v>
      </c>
      <c r="E25" s="47" t="s">
        <v>158</v>
      </c>
      <c r="F25" s="47" t="s">
        <v>158</v>
      </c>
      <c r="G25" s="60" t="s">
        <v>103</v>
      </c>
      <c r="H25" s="60">
        <v>5</v>
      </c>
      <c r="I25" s="60">
        <v>13</v>
      </c>
      <c r="J25" s="59">
        <f t="shared" si="0"/>
        <v>18</v>
      </c>
      <c r="K25" s="58">
        <v>40</v>
      </c>
      <c r="L25" s="56">
        <f t="shared" si="1"/>
        <v>45</v>
      </c>
      <c r="M25" s="58" t="s">
        <v>211</v>
      </c>
    </row>
    <row r="26" spans="1:13" s="38" customFormat="1" ht="26.4" x14ac:dyDescent="0.25">
      <c r="A26" s="57">
        <v>11</v>
      </c>
      <c r="B26" s="53" t="s">
        <v>157</v>
      </c>
      <c r="C26" s="54" t="s">
        <v>32</v>
      </c>
      <c r="D26" s="54" t="s">
        <v>33</v>
      </c>
      <c r="E26" s="47" t="s">
        <v>158</v>
      </c>
      <c r="F26" s="47" t="s">
        <v>158</v>
      </c>
      <c r="G26" s="60" t="s">
        <v>103</v>
      </c>
      <c r="H26" s="60">
        <v>5</v>
      </c>
      <c r="I26" s="60">
        <v>12</v>
      </c>
      <c r="J26" s="59">
        <f t="shared" si="0"/>
        <v>17</v>
      </c>
      <c r="K26" s="47">
        <v>40</v>
      </c>
      <c r="L26" s="56">
        <f t="shared" si="1"/>
        <v>42.5</v>
      </c>
      <c r="M26" s="58" t="s">
        <v>211</v>
      </c>
    </row>
    <row r="27" spans="1:13" s="38" customFormat="1" ht="26.4" x14ac:dyDescent="0.25">
      <c r="A27" s="52">
        <v>12</v>
      </c>
      <c r="B27" s="53" t="s">
        <v>175</v>
      </c>
      <c r="C27" s="54" t="s">
        <v>32</v>
      </c>
      <c r="D27" s="54" t="s">
        <v>33</v>
      </c>
      <c r="E27" s="47" t="s">
        <v>172</v>
      </c>
      <c r="F27" s="47" t="s">
        <v>172</v>
      </c>
      <c r="G27" s="60" t="s">
        <v>103</v>
      </c>
      <c r="H27" s="60">
        <v>5</v>
      </c>
      <c r="I27" s="60">
        <v>12</v>
      </c>
      <c r="J27" s="59">
        <f t="shared" si="0"/>
        <v>17</v>
      </c>
      <c r="K27" s="58">
        <v>40</v>
      </c>
      <c r="L27" s="56">
        <f t="shared" si="1"/>
        <v>42.5</v>
      </c>
      <c r="M27" s="58" t="s">
        <v>211</v>
      </c>
    </row>
    <row r="28" spans="1:13" s="38" customFormat="1" ht="26.4" x14ac:dyDescent="0.25">
      <c r="A28" s="57">
        <v>13</v>
      </c>
      <c r="B28" s="53" t="s">
        <v>149</v>
      </c>
      <c r="C28" s="54" t="s">
        <v>32</v>
      </c>
      <c r="D28" s="54" t="s">
        <v>33</v>
      </c>
      <c r="E28" s="47" t="s">
        <v>142</v>
      </c>
      <c r="F28" s="47" t="s">
        <v>142</v>
      </c>
      <c r="G28" s="60" t="s">
        <v>67</v>
      </c>
      <c r="H28" s="60">
        <v>5</v>
      </c>
      <c r="I28" s="60">
        <v>11</v>
      </c>
      <c r="J28" s="59">
        <f t="shared" si="0"/>
        <v>16</v>
      </c>
      <c r="K28" s="47">
        <v>40</v>
      </c>
      <c r="L28" s="56">
        <f t="shared" si="1"/>
        <v>40</v>
      </c>
      <c r="M28" s="58" t="s">
        <v>211</v>
      </c>
    </row>
    <row r="29" spans="1:13" s="38" customFormat="1" ht="26.4" x14ac:dyDescent="0.25">
      <c r="A29" s="57">
        <v>14</v>
      </c>
      <c r="B29" s="53" t="s">
        <v>166</v>
      </c>
      <c r="C29" s="54" t="s">
        <v>32</v>
      </c>
      <c r="D29" s="54" t="s">
        <v>33</v>
      </c>
      <c r="E29" s="47" t="s">
        <v>164</v>
      </c>
      <c r="F29" s="47" t="s">
        <v>164</v>
      </c>
      <c r="G29" s="60" t="s">
        <v>67</v>
      </c>
      <c r="H29" s="60">
        <v>5</v>
      </c>
      <c r="I29" s="60">
        <v>11</v>
      </c>
      <c r="J29" s="59">
        <f t="shared" si="0"/>
        <v>16</v>
      </c>
      <c r="K29" s="58">
        <v>40</v>
      </c>
      <c r="L29" s="56">
        <f t="shared" si="1"/>
        <v>40</v>
      </c>
      <c r="M29" s="58" t="s">
        <v>211</v>
      </c>
    </row>
    <row r="30" spans="1:13" s="38" customFormat="1" ht="26.4" x14ac:dyDescent="0.25">
      <c r="A30" s="52">
        <v>15</v>
      </c>
      <c r="B30" s="53" t="s">
        <v>161</v>
      </c>
      <c r="C30" s="54" t="s">
        <v>32</v>
      </c>
      <c r="D30" s="54" t="s">
        <v>33</v>
      </c>
      <c r="E30" s="47" t="s">
        <v>158</v>
      </c>
      <c r="F30" s="47" t="s">
        <v>158</v>
      </c>
      <c r="G30" s="60" t="s">
        <v>103</v>
      </c>
      <c r="H30" s="60">
        <v>2</v>
      </c>
      <c r="I30" s="60">
        <v>13</v>
      </c>
      <c r="J30" s="59">
        <f t="shared" si="0"/>
        <v>15</v>
      </c>
      <c r="K30" s="47">
        <v>40</v>
      </c>
      <c r="L30" s="56">
        <f t="shared" si="1"/>
        <v>37.5</v>
      </c>
      <c r="M30" s="58" t="s">
        <v>211</v>
      </c>
    </row>
    <row r="31" spans="1:13" ht="26.4" x14ac:dyDescent="0.25">
      <c r="A31" s="57">
        <v>16</v>
      </c>
      <c r="B31" s="53" t="s">
        <v>145</v>
      </c>
      <c r="C31" s="54" t="s">
        <v>32</v>
      </c>
      <c r="D31" s="54" t="s">
        <v>33</v>
      </c>
      <c r="E31" s="58" t="s">
        <v>142</v>
      </c>
      <c r="F31" s="58" t="s">
        <v>142</v>
      </c>
      <c r="G31" s="60" t="s">
        <v>67</v>
      </c>
      <c r="H31" s="60">
        <v>5</v>
      </c>
      <c r="I31" s="60">
        <v>9</v>
      </c>
      <c r="J31" s="59">
        <f t="shared" si="0"/>
        <v>14</v>
      </c>
      <c r="K31" s="58">
        <v>40</v>
      </c>
      <c r="L31" s="56">
        <f t="shared" si="1"/>
        <v>35</v>
      </c>
      <c r="M31" s="58" t="s">
        <v>211</v>
      </c>
    </row>
    <row r="32" spans="1:13" ht="26.4" x14ac:dyDescent="0.25">
      <c r="A32" s="57">
        <v>17</v>
      </c>
      <c r="B32" s="53" t="s">
        <v>167</v>
      </c>
      <c r="C32" s="54" t="s">
        <v>32</v>
      </c>
      <c r="D32" s="54" t="s">
        <v>33</v>
      </c>
      <c r="E32" s="58" t="s">
        <v>164</v>
      </c>
      <c r="F32" s="58" t="s">
        <v>164</v>
      </c>
      <c r="G32" s="60" t="s">
        <v>67</v>
      </c>
      <c r="H32" s="60">
        <v>3</v>
      </c>
      <c r="I32" s="60">
        <v>11</v>
      </c>
      <c r="J32" s="59">
        <f t="shared" si="0"/>
        <v>14</v>
      </c>
      <c r="K32" s="47">
        <v>40</v>
      </c>
      <c r="L32" s="56">
        <f t="shared" si="1"/>
        <v>35</v>
      </c>
      <c r="M32" s="58" t="s">
        <v>211</v>
      </c>
    </row>
    <row r="33" spans="1:13" ht="26.4" x14ac:dyDescent="0.25">
      <c r="A33" s="52">
        <v>18</v>
      </c>
      <c r="B33" s="53" t="s">
        <v>168</v>
      </c>
      <c r="C33" s="54" t="s">
        <v>32</v>
      </c>
      <c r="D33" s="54" t="s">
        <v>33</v>
      </c>
      <c r="E33" s="58" t="s">
        <v>164</v>
      </c>
      <c r="F33" s="58" t="s">
        <v>164</v>
      </c>
      <c r="G33" s="60" t="s">
        <v>67</v>
      </c>
      <c r="H33" s="60">
        <v>3</v>
      </c>
      <c r="I33" s="60">
        <v>11</v>
      </c>
      <c r="J33" s="59">
        <f t="shared" si="0"/>
        <v>14</v>
      </c>
      <c r="K33" s="58">
        <v>40</v>
      </c>
      <c r="L33" s="56">
        <f t="shared" si="1"/>
        <v>35</v>
      </c>
      <c r="M33" s="58" t="s">
        <v>211</v>
      </c>
    </row>
    <row r="34" spans="1:13" ht="26.4" x14ac:dyDescent="0.25">
      <c r="A34" s="57">
        <v>19</v>
      </c>
      <c r="B34" s="53" t="s">
        <v>169</v>
      </c>
      <c r="C34" s="54" t="s">
        <v>32</v>
      </c>
      <c r="D34" s="54" t="s">
        <v>33</v>
      </c>
      <c r="E34" s="58" t="s">
        <v>164</v>
      </c>
      <c r="F34" s="58" t="s">
        <v>164</v>
      </c>
      <c r="G34" s="60" t="s">
        <v>67</v>
      </c>
      <c r="H34" s="60">
        <v>2</v>
      </c>
      <c r="I34" s="60">
        <v>5</v>
      </c>
      <c r="J34" s="59">
        <f t="shared" si="0"/>
        <v>7</v>
      </c>
      <c r="K34" s="47">
        <v>40</v>
      </c>
      <c r="L34" s="56">
        <f t="shared" si="1"/>
        <v>17.5</v>
      </c>
      <c r="M34" s="58" t="s">
        <v>211</v>
      </c>
    </row>
    <row r="35" spans="1:13" ht="26.4" x14ac:dyDescent="0.25">
      <c r="A35" s="52">
        <v>20</v>
      </c>
      <c r="B35" s="53" t="s">
        <v>155</v>
      </c>
      <c r="C35" s="54" t="s">
        <v>32</v>
      </c>
      <c r="D35" s="54" t="s">
        <v>33</v>
      </c>
      <c r="E35" s="58" t="s">
        <v>142</v>
      </c>
      <c r="F35" s="58" t="s">
        <v>142</v>
      </c>
      <c r="G35" s="60" t="s">
        <v>67</v>
      </c>
      <c r="H35" s="60">
        <v>2</v>
      </c>
      <c r="I35" s="60">
        <v>4</v>
      </c>
      <c r="J35" s="59">
        <f t="shared" si="0"/>
        <v>6</v>
      </c>
      <c r="K35" s="58">
        <v>40</v>
      </c>
      <c r="L35" s="56">
        <f t="shared" si="1"/>
        <v>15</v>
      </c>
      <c r="M35" s="58" t="s">
        <v>211</v>
      </c>
    </row>
    <row r="36" spans="1:13" ht="30.6" customHeight="1" x14ac:dyDescent="0.25">
      <c r="A36" s="57">
        <v>21</v>
      </c>
      <c r="B36" s="53" t="s">
        <v>150</v>
      </c>
      <c r="C36" s="54" t="s">
        <v>32</v>
      </c>
      <c r="D36" s="54" t="s">
        <v>33</v>
      </c>
      <c r="E36" s="58" t="s">
        <v>142</v>
      </c>
      <c r="F36" s="58" t="s">
        <v>142</v>
      </c>
      <c r="G36" s="60" t="s">
        <v>67</v>
      </c>
      <c r="H36" s="60">
        <v>5</v>
      </c>
      <c r="I36" s="60">
        <v>0</v>
      </c>
      <c r="J36" s="59">
        <f t="shared" si="0"/>
        <v>5</v>
      </c>
      <c r="K36" s="47">
        <v>40</v>
      </c>
      <c r="L36" s="56">
        <f t="shared" si="1"/>
        <v>12.5</v>
      </c>
      <c r="M36" s="58" t="s">
        <v>211</v>
      </c>
    </row>
    <row r="37" spans="1:13" ht="26.4" x14ac:dyDescent="0.25">
      <c r="A37" s="57">
        <v>22</v>
      </c>
      <c r="B37" s="53" t="s">
        <v>144</v>
      </c>
      <c r="C37" s="54" t="s">
        <v>32</v>
      </c>
      <c r="D37" s="54" t="s">
        <v>33</v>
      </c>
      <c r="E37" s="58" t="s">
        <v>142</v>
      </c>
      <c r="F37" s="58" t="s">
        <v>142</v>
      </c>
      <c r="G37" s="60" t="s">
        <v>67</v>
      </c>
      <c r="H37" s="60">
        <v>1</v>
      </c>
      <c r="I37" s="60">
        <v>3</v>
      </c>
      <c r="J37" s="59">
        <f t="shared" si="0"/>
        <v>4</v>
      </c>
      <c r="K37" s="58">
        <v>40</v>
      </c>
      <c r="L37" s="56">
        <f t="shared" si="1"/>
        <v>10</v>
      </c>
      <c r="M37" s="58" t="s">
        <v>211</v>
      </c>
    </row>
    <row r="38" spans="1:13" ht="26.4" x14ac:dyDescent="0.25">
      <c r="A38" s="52">
        <v>23</v>
      </c>
      <c r="B38" s="53" t="s">
        <v>151</v>
      </c>
      <c r="C38" s="54" t="s">
        <v>32</v>
      </c>
      <c r="D38" s="54" t="s">
        <v>33</v>
      </c>
      <c r="E38" s="58" t="s">
        <v>142</v>
      </c>
      <c r="F38" s="58" t="s">
        <v>142</v>
      </c>
      <c r="G38" s="60" t="s">
        <v>67</v>
      </c>
      <c r="H38" s="60">
        <v>2</v>
      </c>
      <c r="I38" s="60">
        <v>2</v>
      </c>
      <c r="J38" s="59">
        <f t="shared" si="0"/>
        <v>4</v>
      </c>
      <c r="K38" s="47">
        <v>40</v>
      </c>
      <c r="L38" s="56">
        <f t="shared" si="1"/>
        <v>10</v>
      </c>
      <c r="M38" s="58" t="s">
        <v>211</v>
      </c>
    </row>
    <row r="39" spans="1:13" ht="26.4" x14ac:dyDescent="0.25">
      <c r="A39" s="57">
        <v>24</v>
      </c>
      <c r="B39" s="61" t="s">
        <v>153</v>
      </c>
      <c r="C39" s="62" t="s">
        <v>32</v>
      </c>
      <c r="D39" s="62" t="s">
        <v>33</v>
      </c>
      <c r="E39" s="68" t="s">
        <v>142</v>
      </c>
      <c r="F39" s="68" t="s">
        <v>142</v>
      </c>
      <c r="G39" s="65" t="s">
        <v>67</v>
      </c>
      <c r="H39" s="65">
        <v>3</v>
      </c>
      <c r="I39" s="65">
        <v>0</v>
      </c>
      <c r="J39" s="66">
        <f t="shared" si="0"/>
        <v>3</v>
      </c>
      <c r="K39" s="68">
        <v>40</v>
      </c>
      <c r="L39" s="67">
        <f t="shared" si="1"/>
        <v>7.5</v>
      </c>
      <c r="M39" s="58" t="s">
        <v>211</v>
      </c>
    </row>
    <row r="40" spans="1:13" ht="26.4" x14ac:dyDescent="0.25">
      <c r="A40" s="57">
        <v>25</v>
      </c>
      <c r="B40" s="69" t="s">
        <v>141</v>
      </c>
      <c r="C40" s="70" t="s">
        <v>32</v>
      </c>
      <c r="D40" s="70" t="s">
        <v>33</v>
      </c>
      <c r="E40" s="75" t="s">
        <v>142</v>
      </c>
      <c r="F40" s="75" t="s">
        <v>142</v>
      </c>
      <c r="G40" s="73" t="s">
        <v>67</v>
      </c>
      <c r="H40" s="73">
        <v>2</v>
      </c>
      <c r="I40" s="73">
        <v>0</v>
      </c>
      <c r="J40" s="74">
        <f t="shared" si="0"/>
        <v>2</v>
      </c>
      <c r="K40" s="71">
        <v>40</v>
      </c>
      <c r="L40" s="76">
        <f t="shared" si="1"/>
        <v>5</v>
      </c>
      <c r="M40" s="58" t="s">
        <v>211</v>
      </c>
    </row>
    <row r="41" spans="1:13" ht="26.4" x14ac:dyDescent="0.25">
      <c r="A41" s="52">
        <v>26</v>
      </c>
      <c r="B41" s="61" t="s">
        <v>147</v>
      </c>
      <c r="C41" s="62" t="s">
        <v>32</v>
      </c>
      <c r="D41" s="62" t="s">
        <v>33</v>
      </c>
      <c r="E41" s="68" t="s">
        <v>142</v>
      </c>
      <c r="F41" s="68" t="s">
        <v>142</v>
      </c>
      <c r="G41" s="65" t="s">
        <v>67</v>
      </c>
      <c r="H41" s="65">
        <v>2</v>
      </c>
      <c r="I41" s="65">
        <v>0</v>
      </c>
      <c r="J41" s="66">
        <f t="shared" si="0"/>
        <v>2</v>
      </c>
      <c r="K41" s="68">
        <v>40</v>
      </c>
      <c r="L41" s="67">
        <f t="shared" si="1"/>
        <v>5</v>
      </c>
      <c r="M41" s="58" t="s">
        <v>211</v>
      </c>
    </row>
    <row r="42" spans="1:13" ht="26.4" x14ac:dyDescent="0.25">
      <c r="A42" s="57">
        <v>27</v>
      </c>
      <c r="B42" s="69" t="s">
        <v>154</v>
      </c>
      <c r="C42" s="70" t="s">
        <v>32</v>
      </c>
      <c r="D42" s="70" t="s">
        <v>33</v>
      </c>
      <c r="E42" s="75" t="s">
        <v>142</v>
      </c>
      <c r="F42" s="75" t="s">
        <v>142</v>
      </c>
      <c r="G42" s="73" t="s">
        <v>67</v>
      </c>
      <c r="H42" s="73">
        <v>2</v>
      </c>
      <c r="I42" s="73">
        <v>0</v>
      </c>
      <c r="J42" s="74">
        <f t="shared" si="0"/>
        <v>2</v>
      </c>
      <c r="K42" s="71">
        <v>40</v>
      </c>
      <c r="L42" s="76">
        <f t="shared" si="1"/>
        <v>5</v>
      </c>
      <c r="M42" s="58" t="s">
        <v>211</v>
      </c>
    </row>
    <row r="43" spans="1:13" ht="26.4" x14ac:dyDescent="0.25">
      <c r="A43" s="57">
        <v>28</v>
      </c>
      <c r="B43" s="61" t="s">
        <v>143</v>
      </c>
      <c r="C43" s="62" t="s">
        <v>32</v>
      </c>
      <c r="D43" s="62" t="s">
        <v>33</v>
      </c>
      <c r="E43" s="68" t="s">
        <v>142</v>
      </c>
      <c r="F43" s="68" t="s">
        <v>142</v>
      </c>
      <c r="G43" s="65" t="s">
        <v>67</v>
      </c>
      <c r="H43" s="65">
        <v>1</v>
      </c>
      <c r="I43" s="65">
        <v>0</v>
      </c>
      <c r="J43" s="66">
        <f t="shared" si="0"/>
        <v>1</v>
      </c>
      <c r="K43" s="68">
        <v>40</v>
      </c>
      <c r="L43" s="67">
        <f t="shared" si="1"/>
        <v>2.5</v>
      </c>
      <c r="M43" s="58" t="s">
        <v>211</v>
      </c>
    </row>
    <row r="44" spans="1:13" ht="26.4" x14ac:dyDescent="0.25">
      <c r="A44" s="52">
        <v>29</v>
      </c>
      <c r="B44" s="69" t="s">
        <v>146</v>
      </c>
      <c r="C44" s="70" t="s">
        <v>32</v>
      </c>
      <c r="D44" s="70" t="s">
        <v>33</v>
      </c>
      <c r="E44" s="75" t="s">
        <v>142</v>
      </c>
      <c r="F44" s="75" t="s">
        <v>142</v>
      </c>
      <c r="G44" s="73" t="s">
        <v>67</v>
      </c>
      <c r="H44" s="73">
        <v>1</v>
      </c>
      <c r="I44" s="73">
        <v>0</v>
      </c>
      <c r="J44" s="74">
        <f t="shared" si="0"/>
        <v>1</v>
      </c>
      <c r="K44" s="71">
        <v>40</v>
      </c>
      <c r="L44" s="76">
        <f t="shared" si="1"/>
        <v>2.5</v>
      </c>
      <c r="M44" s="58" t="s">
        <v>211</v>
      </c>
    </row>
    <row r="45" spans="1:13" ht="26.4" x14ac:dyDescent="0.25">
      <c r="A45" s="57">
        <v>30</v>
      </c>
      <c r="B45" s="61" t="s">
        <v>148</v>
      </c>
      <c r="C45" s="62" t="s">
        <v>32</v>
      </c>
      <c r="D45" s="62" t="s">
        <v>33</v>
      </c>
      <c r="E45" s="68" t="s">
        <v>142</v>
      </c>
      <c r="F45" s="68" t="s">
        <v>142</v>
      </c>
      <c r="G45" s="65" t="s">
        <v>67</v>
      </c>
      <c r="H45" s="65">
        <v>1</v>
      </c>
      <c r="I45" s="65">
        <v>0</v>
      </c>
      <c r="J45" s="66">
        <f t="shared" si="0"/>
        <v>1</v>
      </c>
      <c r="K45" s="68">
        <v>40</v>
      </c>
      <c r="L45" s="67">
        <f t="shared" si="1"/>
        <v>2.5</v>
      </c>
      <c r="M45" s="58" t="s">
        <v>211</v>
      </c>
    </row>
    <row r="46" spans="1:13" ht="28.8" customHeight="1" x14ac:dyDescent="0.25">
      <c r="A46" s="52">
        <v>31</v>
      </c>
      <c r="B46" s="61" t="s">
        <v>156</v>
      </c>
      <c r="C46" s="62" t="s">
        <v>32</v>
      </c>
      <c r="D46" s="62" t="s">
        <v>33</v>
      </c>
      <c r="E46" s="68" t="s">
        <v>142</v>
      </c>
      <c r="F46" s="68" t="s">
        <v>142</v>
      </c>
      <c r="G46" s="65" t="s">
        <v>67</v>
      </c>
      <c r="H46" s="65">
        <v>1</v>
      </c>
      <c r="I46" s="65">
        <v>0</v>
      </c>
      <c r="J46" s="66">
        <f t="shared" si="0"/>
        <v>1</v>
      </c>
      <c r="K46" s="63">
        <v>40</v>
      </c>
      <c r="L46" s="67">
        <f t="shared" si="1"/>
        <v>2.5</v>
      </c>
      <c r="M46" s="58" t="s">
        <v>211</v>
      </c>
    </row>
    <row r="47" spans="1:13" ht="13.2" x14ac:dyDescent="0.25">
      <c r="A47" s="19"/>
      <c r="B47" s="24"/>
      <c r="C47" s="19"/>
      <c r="D47" s="19"/>
      <c r="E47" s="19"/>
      <c r="F47" s="19"/>
      <c r="G47" s="19"/>
      <c r="H47" s="19"/>
      <c r="I47" s="19"/>
      <c r="J47" s="23"/>
      <c r="K47" s="23"/>
      <c r="L47" s="23"/>
      <c r="M47" s="3"/>
    </row>
    <row r="48" spans="1:13" ht="13.2" x14ac:dyDescent="0.25">
      <c r="A48" s="19"/>
      <c r="B48" s="24"/>
      <c r="C48" s="19"/>
      <c r="D48" s="19"/>
      <c r="E48" s="19"/>
      <c r="F48" s="19"/>
      <c r="G48" s="19"/>
      <c r="H48" s="19"/>
      <c r="I48" s="19"/>
      <c r="J48" s="23"/>
      <c r="K48" s="23"/>
      <c r="L48" s="23"/>
      <c r="M48" s="3"/>
    </row>
    <row r="49" spans="1:32" ht="13.2" x14ac:dyDescent="0.25">
      <c r="A49" s="19"/>
      <c r="B49" s="24"/>
      <c r="C49" s="19"/>
      <c r="D49" s="19"/>
      <c r="E49" s="19"/>
      <c r="F49" s="19"/>
      <c r="G49" s="19"/>
      <c r="H49" s="19"/>
      <c r="I49" s="19"/>
      <c r="J49" s="22"/>
      <c r="K49" s="22"/>
      <c r="L49" s="22"/>
      <c r="M49" s="21"/>
    </row>
    <row r="50" spans="1:32" ht="13.8" x14ac:dyDescent="0.25">
      <c r="A50" s="19"/>
      <c r="B50" s="25" t="s">
        <v>61</v>
      </c>
      <c r="C50" s="19"/>
      <c r="D50" s="81" t="s">
        <v>205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</row>
    <row r="51" spans="1:32" ht="13.8" x14ac:dyDescent="0.25">
      <c r="B51" s="26" t="s">
        <v>62</v>
      </c>
      <c r="C51" s="4"/>
      <c r="D51" s="81" t="s">
        <v>206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2"/>
      <c r="AD51" s="2"/>
      <c r="AE51" s="2"/>
      <c r="AF51" s="2"/>
    </row>
    <row r="52" spans="1:32" ht="13.8" x14ac:dyDescent="0.25">
      <c r="B52" s="27"/>
      <c r="C52" s="27"/>
      <c r="D52" s="82" t="s">
        <v>207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</row>
    <row r="53" spans="1:32" ht="13.8" x14ac:dyDescent="0.25">
      <c r="B53" s="27"/>
      <c r="C53" s="27"/>
      <c r="D53" s="82" t="s">
        <v>208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</row>
    <row r="54" spans="1:32" ht="13.8" x14ac:dyDescent="0.25">
      <c r="B54" s="27"/>
      <c r="C54" s="27"/>
      <c r="D54" s="82" t="s">
        <v>209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</row>
    <row r="55" spans="1:32" ht="13.2" x14ac:dyDescent="0.25">
      <c r="B55" s="27"/>
      <c r="C55" s="27"/>
      <c r="D55" s="27"/>
      <c r="E55" s="27"/>
      <c r="F55" s="27"/>
      <c r="G55" s="19"/>
      <c r="H55" s="19"/>
      <c r="I55" s="19"/>
      <c r="J55" s="27"/>
      <c r="K55" s="27"/>
      <c r="L55" s="27"/>
      <c r="M55" s="27"/>
    </row>
    <row r="56" spans="1:32" ht="13.2" x14ac:dyDescent="0.25">
      <c r="B56" s="27"/>
      <c r="C56" s="27"/>
      <c r="D56" s="27"/>
      <c r="E56" s="27"/>
      <c r="F56" s="27"/>
      <c r="G56" s="19"/>
      <c r="H56" s="19"/>
      <c r="I56" s="19"/>
      <c r="J56" s="27"/>
      <c r="K56" s="27"/>
      <c r="L56" s="27"/>
      <c r="M56" s="27"/>
    </row>
    <row r="57" spans="1:32" ht="13.2" x14ac:dyDescent="0.25">
      <c r="B57" s="27"/>
      <c r="C57" s="27"/>
      <c r="D57" s="27"/>
      <c r="E57" s="27"/>
      <c r="F57" s="27"/>
      <c r="G57" s="19"/>
      <c r="H57" s="19"/>
      <c r="I57" s="19"/>
      <c r="J57" s="27"/>
      <c r="K57" s="27"/>
      <c r="L57" s="27"/>
      <c r="M57" s="27"/>
    </row>
    <row r="58" spans="1:32" ht="13.2" x14ac:dyDescent="0.25">
      <c r="B58" s="27"/>
      <c r="C58" s="27"/>
      <c r="D58" s="27"/>
      <c r="E58" s="27"/>
      <c r="F58" s="27"/>
      <c r="G58" s="19"/>
      <c r="H58" s="19"/>
      <c r="I58" s="19"/>
      <c r="J58" s="27"/>
      <c r="K58" s="27"/>
      <c r="L58" s="27"/>
      <c r="M58" s="27"/>
    </row>
    <row r="59" spans="1:32" ht="13.2" x14ac:dyDescent="0.25">
      <c r="B59" s="27"/>
      <c r="C59" s="27"/>
      <c r="D59" s="27"/>
      <c r="E59" s="27"/>
      <c r="F59" s="27"/>
      <c r="G59" s="19"/>
      <c r="H59" s="19"/>
      <c r="I59" s="19"/>
      <c r="J59" s="27"/>
      <c r="K59" s="27"/>
      <c r="L59" s="27"/>
      <c r="M59" s="27"/>
    </row>
    <row r="60" spans="1:32" ht="13.2" x14ac:dyDescent="0.25">
      <c r="B60" s="27"/>
      <c r="C60" s="27"/>
      <c r="D60" s="27"/>
      <c r="E60" s="27"/>
      <c r="F60" s="27"/>
      <c r="G60" s="19"/>
      <c r="H60" s="19"/>
      <c r="I60" s="19"/>
      <c r="J60" s="27"/>
      <c r="K60" s="27"/>
      <c r="L60" s="27"/>
      <c r="M60" s="27"/>
    </row>
  </sheetData>
  <sortState ref="A16:N46">
    <sortCondition descending="1" ref="J16:J46"/>
  </sortState>
  <mergeCells count="15">
    <mergeCell ref="D50:AF50"/>
    <mergeCell ref="D51:AB51"/>
    <mergeCell ref="D52:AF52"/>
    <mergeCell ref="D53:AF53"/>
    <mergeCell ref="D54:AF54"/>
    <mergeCell ref="A9:O9"/>
    <mergeCell ref="A10:S10"/>
    <mergeCell ref="A11:S11"/>
    <mergeCell ref="A12:S12"/>
    <mergeCell ref="A13:M13"/>
    <mergeCell ref="A3:S3"/>
    <mergeCell ref="A5:S5"/>
    <mergeCell ref="A6:S6"/>
    <mergeCell ref="A7:S7"/>
    <mergeCell ref="A8:S8"/>
  </mergeCells>
  <pageMargins left="0.70866137742996205" right="0.70866137742996205" top="0.74803149700164751" bottom="0.74803149700164751" header="0.31496062874793995" footer="0.31496062874793995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F38"/>
  <sheetViews>
    <sheetView topLeftCell="A13" workbookViewId="0">
      <selection activeCell="C20" sqref="C20"/>
    </sheetView>
  </sheetViews>
  <sheetFormatPr defaultColWidth="7.44140625" defaultRowHeight="12" x14ac:dyDescent="0.25"/>
  <cols>
    <col min="1" max="1" width="5.88671875" customWidth="1"/>
    <col min="3" max="3" width="16.88671875" customWidth="1"/>
    <col min="4" max="4" width="20" customWidth="1"/>
    <col min="5" max="5" width="10.44140625" customWidth="1"/>
    <col min="6" max="6" width="11.5546875" customWidth="1"/>
    <col min="7" max="7" width="20.109375" customWidth="1"/>
    <col min="8" max="8" width="11.33203125" customWidth="1"/>
    <col min="9" max="9" width="11.109375" customWidth="1"/>
    <col min="10" max="10" width="11" customWidth="1"/>
    <col min="11" max="11" width="10.5546875" customWidth="1"/>
    <col min="12" max="12" width="18.109375" customWidth="1"/>
    <col min="13" max="13" width="18" customWidth="1"/>
    <col min="14" max="14" width="14" customWidth="1"/>
    <col min="15" max="84" width="7.44140625" style="38"/>
  </cols>
  <sheetData>
    <row r="3" spans="1:20" ht="13.95" customHeight="1" x14ac:dyDescent="0.25">
      <c r="A3" s="78" t="s">
        <v>177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4"/>
      <c r="P3" s="84"/>
      <c r="Q3" s="84"/>
      <c r="R3" s="84"/>
      <c r="S3" s="84"/>
      <c r="T3" s="84"/>
    </row>
    <row r="4" spans="1:20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9"/>
      <c r="P4" s="39"/>
      <c r="Q4" s="39"/>
      <c r="R4" s="39"/>
      <c r="S4" s="39"/>
      <c r="T4" s="39"/>
    </row>
    <row r="5" spans="1:20" ht="13.8" x14ac:dyDescent="0.25">
      <c r="A5" s="79" t="s">
        <v>178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5"/>
      <c r="P5" s="85"/>
      <c r="Q5" s="85"/>
      <c r="R5" s="85"/>
      <c r="S5" s="85"/>
      <c r="T5" s="85"/>
    </row>
    <row r="6" spans="1:20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5"/>
      <c r="P6" s="85"/>
      <c r="Q6" s="85"/>
      <c r="R6" s="85"/>
      <c r="S6" s="85"/>
      <c r="T6" s="85"/>
    </row>
    <row r="7" spans="1:20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6"/>
      <c r="P7" s="86"/>
      <c r="Q7" s="86"/>
      <c r="R7" s="86"/>
      <c r="S7" s="86"/>
      <c r="T7" s="86"/>
    </row>
    <row r="8" spans="1:20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7"/>
      <c r="P8" s="87"/>
      <c r="Q8" s="87"/>
      <c r="R8" s="87"/>
      <c r="S8" s="87"/>
      <c r="T8" s="87"/>
    </row>
    <row r="9" spans="1:20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7"/>
      <c r="P9" s="87"/>
      <c r="Q9" s="40"/>
      <c r="R9" s="40"/>
      <c r="S9" s="40"/>
      <c r="T9" s="40"/>
    </row>
    <row r="10" spans="1:20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8"/>
      <c r="P10" s="88"/>
      <c r="Q10" s="88"/>
      <c r="R10" s="88"/>
      <c r="S10" s="88"/>
      <c r="T10" s="88"/>
    </row>
    <row r="11" spans="1:20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8"/>
      <c r="P11" s="88"/>
      <c r="Q11" s="88"/>
      <c r="R11" s="88"/>
      <c r="S11" s="88"/>
      <c r="T11" s="88"/>
    </row>
    <row r="12" spans="1:20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8"/>
      <c r="P12" s="88"/>
      <c r="Q12" s="88"/>
      <c r="R12" s="88"/>
      <c r="S12" s="88"/>
      <c r="T12" s="88"/>
    </row>
    <row r="13" spans="1:20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20" ht="13.2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20" ht="52.8" x14ac:dyDescent="0.25">
      <c r="A15" s="48" t="s">
        <v>210</v>
      </c>
      <c r="B15" s="7" t="s">
        <v>10</v>
      </c>
      <c r="C15" s="7" t="s">
        <v>11</v>
      </c>
      <c r="D15" s="6" t="s">
        <v>12</v>
      </c>
      <c r="E15" s="8" t="s">
        <v>13</v>
      </c>
      <c r="F15" s="8" t="s">
        <v>14</v>
      </c>
      <c r="G15" s="6" t="s">
        <v>15</v>
      </c>
      <c r="H15" s="9" t="s">
        <v>16</v>
      </c>
      <c r="I15" s="6" t="s">
        <v>17</v>
      </c>
      <c r="J15" s="6" t="s">
        <v>18</v>
      </c>
      <c r="K15" s="6" t="s">
        <v>27</v>
      </c>
      <c r="L15" s="6" t="s">
        <v>28</v>
      </c>
      <c r="M15" s="6" t="s">
        <v>29</v>
      </c>
      <c r="N15" s="6" t="s">
        <v>30</v>
      </c>
    </row>
    <row r="16" spans="1:20" ht="26.4" x14ac:dyDescent="0.25">
      <c r="A16" s="16">
        <v>2</v>
      </c>
      <c r="B16" s="11" t="s">
        <v>181</v>
      </c>
      <c r="C16" s="12" t="s">
        <v>32</v>
      </c>
      <c r="D16" s="12" t="s">
        <v>33</v>
      </c>
      <c r="E16" s="13" t="s">
        <v>180</v>
      </c>
      <c r="F16" s="13" t="s">
        <v>180</v>
      </c>
      <c r="G16" s="14" t="s">
        <v>82</v>
      </c>
      <c r="H16" s="14">
        <v>12</v>
      </c>
      <c r="I16" s="14">
        <v>23</v>
      </c>
      <c r="J16" s="14">
        <v>23</v>
      </c>
      <c r="K16" s="13">
        <f t="shared" ref="K16:K24" si="0">SUM(H16:J16)</f>
        <v>58</v>
      </c>
      <c r="L16" s="17">
        <v>100</v>
      </c>
      <c r="M16" s="15">
        <f t="shared" ref="M16:M24" si="1">K16*100/L16</f>
        <v>58</v>
      </c>
      <c r="N16" s="58" t="s">
        <v>132</v>
      </c>
    </row>
    <row r="17" spans="1:84" ht="26.4" x14ac:dyDescent="0.25">
      <c r="A17" s="16">
        <v>4</v>
      </c>
      <c r="B17" s="11" t="s">
        <v>183</v>
      </c>
      <c r="C17" s="12" t="s">
        <v>32</v>
      </c>
      <c r="D17" s="12" t="s">
        <v>33</v>
      </c>
      <c r="E17" s="13" t="s">
        <v>180</v>
      </c>
      <c r="F17" s="13" t="s">
        <v>180</v>
      </c>
      <c r="G17" s="14" t="s">
        <v>82</v>
      </c>
      <c r="H17" s="14">
        <v>13</v>
      </c>
      <c r="I17" s="14">
        <v>11</v>
      </c>
      <c r="J17" s="14">
        <v>31</v>
      </c>
      <c r="K17" s="13">
        <f t="shared" si="0"/>
        <v>55</v>
      </c>
      <c r="L17" s="13">
        <v>100</v>
      </c>
      <c r="M17" s="15">
        <f t="shared" si="1"/>
        <v>55</v>
      </c>
      <c r="N17" s="17" t="s">
        <v>95</v>
      </c>
    </row>
    <row r="18" spans="1:84" ht="26.4" x14ac:dyDescent="0.25">
      <c r="A18" s="16">
        <v>1</v>
      </c>
      <c r="B18" s="11" t="s">
        <v>179</v>
      </c>
      <c r="C18" s="12" t="s">
        <v>32</v>
      </c>
      <c r="D18" s="12" t="s">
        <v>33</v>
      </c>
      <c r="E18" s="13" t="s">
        <v>180</v>
      </c>
      <c r="F18" s="13" t="s">
        <v>180</v>
      </c>
      <c r="G18" s="14" t="s">
        <v>82</v>
      </c>
      <c r="H18" s="14">
        <v>13</v>
      </c>
      <c r="I18" s="14">
        <v>21</v>
      </c>
      <c r="J18" s="14">
        <v>15</v>
      </c>
      <c r="K18" s="13">
        <f t="shared" si="0"/>
        <v>49</v>
      </c>
      <c r="L18" s="17">
        <v>100</v>
      </c>
      <c r="M18" s="15">
        <f t="shared" si="1"/>
        <v>49</v>
      </c>
      <c r="N18" s="17" t="s">
        <v>211</v>
      </c>
    </row>
    <row r="19" spans="1:84" ht="26.4" x14ac:dyDescent="0.25">
      <c r="A19" s="16">
        <v>3</v>
      </c>
      <c r="B19" s="11" t="s">
        <v>182</v>
      </c>
      <c r="C19" s="12" t="s">
        <v>32</v>
      </c>
      <c r="D19" s="12" t="s">
        <v>33</v>
      </c>
      <c r="E19" s="13" t="s">
        <v>180</v>
      </c>
      <c r="F19" s="13" t="s">
        <v>180</v>
      </c>
      <c r="G19" s="14" t="s">
        <v>82</v>
      </c>
      <c r="H19" s="14">
        <v>8</v>
      </c>
      <c r="I19" s="14">
        <v>22</v>
      </c>
      <c r="J19" s="14">
        <v>15</v>
      </c>
      <c r="K19" s="13">
        <f t="shared" si="0"/>
        <v>45</v>
      </c>
      <c r="L19" s="13">
        <v>100</v>
      </c>
      <c r="M19" s="15">
        <f t="shared" si="1"/>
        <v>45</v>
      </c>
      <c r="N19" s="17" t="s">
        <v>211</v>
      </c>
    </row>
    <row r="20" spans="1:84" s="41" customFormat="1" ht="26.4" x14ac:dyDescent="0.25">
      <c r="A20" s="37">
        <v>7</v>
      </c>
      <c r="B20" s="31" t="s">
        <v>187</v>
      </c>
      <c r="C20" s="32" t="s">
        <v>32</v>
      </c>
      <c r="D20" s="32" t="s">
        <v>33</v>
      </c>
      <c r="E20" s="33" t="s">
        <v>185</v>
      </c>
      <c r="F20" s="33" t="s">
        <v>185</v>
      </c>
      <c r="G20" s="34" t="s">
        <v>82</v>
      </c>
      <c r="H20" s="34">
        <v>6</v>
      </c>
      <c r="I20" s="34">
        <v>0</v>
      </c>
      <c r="J20" s="34">
        <v>0</v>
      </c>
      <c r="K20" s="33">
        <f t="shared" si="0"/>
        <v>6</v>
      </c>
      <c r="L20" s="35">
        <v>100</v>
      </c>
      <c r="M20" s="36">
        <f t="shared" si="1"/>
        <v>6</v>
      </c>
      <c r="N20" s="17" t="s">
        <v>211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1" customFormat="1" ht="26.4" x14ac:dyDescent="0.25">
      <c r="A21" s="37">
        <v>6</v>
      </c>
      <c r="B21" s="31" t="s">
        <v>186</v>
      </c>
      <c r="C21" s="32" t="s">
        <v>32</v>
      </c>
      <c r="D21" s="32" t="s">
        <v>33</v>
      </c>
      <c r="E21" s="33" t="s">
        <v>185</v>
      </c>
      <c r="F21" s="33" t="s">
        <v>185</v>
      </c>
      <c r="G21" s="34" t="s">
        <v>82</v>
      </c>
      <c r="H21" s="34">
        <v>5</v>
      </c>
      <c r="I21" s="34">
        <v>0</v>
      </c>
      <c r="J21" s="34">
        <v>0</v>
      </c>
      <c r="K21" s="33">
        <f t="shared" si="0"/>
        <v>5</v>
      </c>
      <c r="L21" s="33">
        <v>100</v>
      </c>
      <c r="M21" s="36">
        <f t="shared" si="1"/>
        <v>5</v>
      </c>
      <c r="N21" s="17" t="s">
        <v>211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1" customFormat="1" ht="26.4" x14ac:dyDescent="0.25">
      <c r="A22" s="37">
        <v>9</v>
      </c>
      <c r="B22" s="31" t="s">
        <v>189</v>
      </c>
      <c r="C22" s="32" t="s">
        <v>32</v>
      </c>
      <c r="D22" s="32" t="s">
        <v>33</v>
      </c>
      <c r="E22" s="33" t="s">
        <v>185</v>
      </c>
      <c r="F22" s="33" t="s">
        <v>185</v>
      </c>
      <c r="G22" s="34" t="s">
        <v>82</v>
      </c>
      <c r="H22" s="34">
        <v>4</v>
      </c>
      <c r="I22" s="34">
        <v>0</v>
      </c>
      <c r="J22" s="34">
        <v>0</v>
      </c>
      <c r="K22" s="33">
        <f t="shared" si="0"/>
        <v>4</v>
      </c>
      <c r="L22" s="35">
        <v>100</v>
      </c>
      <c r="M22" s="36">
        <f t="shared" si="1"/>
        <v>4</v>
      </c>
      <c r="N22" s="17" t="s">
        <v>211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1" customFormat="1" ht="26.4" x14ac:dyDescent="0.25">
      <c r="A23" s="37">
        <v>5</v>
      </c>
      <c r="B23" s="31" t="s">
        <v>184</v>
      </c>
      <c r="C23" s="32" t="s">
        <v>32</v>
      </c>
      <c r="D23" s="32" t="s">
        <v>33</v>
      </c>
      <c r="E23" s="33" t="s">
        <v>185</v>
      </c>
      <c r="F23" s="33" t="s">
        <v>185</v>
      </c>
      <c r="G23" s="34" t="s">
        <v>82</v>
      </c>
      <c r="H23" s="34">
        <v>3</v>
      </c>
      <c r="I23" s="34">
        <v>0</v>
      </c>
      <c r="J23" s="34">
        <v>0</v>
      </c>
      <c r="K23" s="33">
        <f t="shared" si="0"/>
        <v>3</v>
      </c>
      <c r="L23" s="33">
        <v>100</v>
      </c>
      <c r="M23" s="36">
        <f t="shared" si="1"/>
        <v>3</v>
      </c>
      <c r="N23" s="17" t="s">
        <v>211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1" customFormat="1" ht="31.8" customHeight="1" x14ac:dyDescent="0.25">
      <c r="A24" s="37">
        <v>8</v>
      </c>
      <c r="B24" s="31" t="s">
        <v>188</v>
      </c>
      <c r="C24" s="32" t="s">
        <v>32</v>
      </c>
      <c r="D24" s="32" t="s">
        <v>33</v>
      </c>
      <c r="E24" s="33" t="s">
        <v>185</v>
      </c>
      <c r="F24" s="33" t="s">
        <v>185</v>
      </c>
      <c r="G24" s="34" t="s">
        <v>82</v>
      </c>
      <c r="H24" s="34">
        <v>3</v>
      </c>
      <c r="I24" s="34">
        <v>0</v>
      </c>
      <c r="J24" s="34">
        <v>0</v>
      </c>
      <c r="K24" s="33">
        <f t="shared" si="0"/>
        <v>3</v>
      </c>
      <c r="L24" s="35">
        <v>100</v>
      </c>
      <c r="M24" s="36">
        <f t="shared" si="1"/>
        <v>3</v>
      </c>
      <c r="N24" s="17" t="s">
        <v>211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ht="13.2" x14ac:dyDescent="0.25">
      <c r="A25" s="19"/>
      <c r="B25" s="24"/>
      <c r="C25" s="19"/>
      <c r="D25" s="19"/>
      <c r="E25" s="19"/>
      <c r="F25" s="19"/>
      <c r="G25" s="19"/>
      <c r="H25" s="19"/>
      <c r="I25" s="19"/>
      <c r="J25" s="19"/>
      <c r="K25" s="23"/>
      <c r="L25" s="23"/>
      <c r="M25" s="23"/>
      <c r="N25" s="3"/>
    </row>
    <row r="26" spans="1:84" ht="13.2" x14ac:dyDescent="0.25">
      <c r="A26" s="19"/>
      <c r="B26" s="24"/>
      <c r="C26" s="19"/>
      <c r="D26" s="19"/>
      <c r="E26" s="19"/>
      <c r="F26" s="19"/>
      <c r="G26" s="19"/>
      <c r="H26" s="19"/>
      <c r="I26" s="19"/>
      <c r="J26" s="19"/>
      <c r="K26" s="23"/>
      <c r="L26" s="23"/>
      <c r="M26" s="23"/>
      <c r="N26" s="3"/>
    </row>
    <row r="27" spans="1:84" ht="13.2" x14ac:dyDescent="0.25">
      <c r="A27" s="19"/>
      <c r="B27" s="24"/>
      <c r="C27" s="19"/>
      <c r="D27" s="19"/>
      <c r="E27" s="19"/>
      <c r="F27" s="19"/>
      <c r="G27" s="19"/>
      <c r="H27" s="19"/>
      <c r="I27" s="19"/>
      <c r="J27" s="19"/>
      <c r="K27" s="22"/>
      <c r="L27" s="22"/>
      <c r="M27" s="22"/>
      <c r="N27" s="21"/>
    </row>
    <row r="28" spans="1:84" ht="13.8" x14ac:dyDescent="0.25">
      <c r="A28" s="19"/>
      <c r="B28" s="25" t="s">
        <v>61</v>
      </c>
      <c r="C28" s="19"/>
      <c r="D28" s="81" t="s">
        <v>205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</row>
    <row r="29" spans="1:84" ht="13.8" x14ac:dyDescent="0.25">
      <c r="B29" s="26" t="s">
        <v>62</v>
      </c>
      <c r="C29" s="4"/>
      <c r="D29" s="81" t="s">
        <v>206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2"/>
      <c r="AD29" s="2"/>
      <c r="AE29" s="2"/>
      <c r="AF29" s="2"/>
    </row>
    <row r="30" spans="1:84" ht="13.8" x14ac:dyDescent="0.25">
      <c r="B30" s="27"/>
      <c r="C30" s="27"/>
      <c r="D30" s="82" t="s">
        <v>207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1" spans="1:84" ht="13.8" x14ac:dyDescent="0.25">
      <c r="B31" s="27"/>
      <c r="C31" s="27"/>
      <c r="D31" s="82" t="s">
        <v>208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</row>
    <row r="32" spans="1:84" ht="13.8" x14ac:dyDescent="0.25">
      <c r="B32" s="27"/>
      <c r="C32" s="27"/>
      <c r="D32" s="82" t="s">
        <v>209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</row>
    <row r="33" spans="2:14" ht="13.2" x14ac:dyDescent="0.25">
      <c r="B33" s="27"/>
      <c r="C33" s="27"/>
      <c r="D33" s="27"/>
      <c r="E33" s="27"/>
      <c r="F33" s="27"/>
      <c r="G33" s="19"/>
      <c r="H33" s="19"/>
      <c r="I33" s="19"/>
      <c r="J33" s="19"/>
      <c r="K33" s="27"/>
      <c r="L33" s="27"/>
      <c r="M33" s="27"/>
      <c r="N33" s="27"/>
    </row>
    <row r="34" spans="2:14" ht="13.2" x14ac:dyDescent="0.25">
      <c r="B34" s="27"/>
      <c r="C34" s="27"/>
      <c r="D34" s="27"/>
      <c r="E34" s="27"/>
      <c r="F34" s="27"/>
      <c r="G34" s="19"/>
      <c r="H34" s="19"/>
      <c r="I34" s="19"/>
      <c r="J34" s="19"/>
      <c r="K34" s="27"/>
      <c r="L34" s="27"/>
      <c r="M34" s="27"/>
      <c r="N34" s="27"/>
    </row>
    <row r="35" spans="2:14" ht="13.2" x14ac:dyDescent="0.25">
      <c r="B35" s="27"/>
      <c r="C35" s="27"/>
      <c r="D35" s="27"/>
      <c r="E35" s="27"/>
      <c r="F35" s="27"/>
      <c r="G35" s="19"/>
      <c r="H35" s="19"/>
      <c r="I35" s="19"/>
      <c r="J35" s="19"/>
      <c r="K35" s="27"/>
      <c r="L35" s="27"/>
      <c r="M35" s="27"/>
      <c r="N35" s="27"/>
    </row>
    <row r="36" spans="2:14" ht="13.2" x14ac:dyDescent="0.25">
      <c r="B36" s="27"/>
      <c r="C36" s="27"/>
      <c r="D36" s="27"/>
      <c r="E36" s="27"/>
      <c r="F36" s="27"/>
      <c r="G36" s="19"/>
      <c r="H36" s="19"/>
      <c r="I36" s="19"/>
      <c r="J36" s="19"/>
      <c r="K36" s="27"/>
      <c r="L36" s="27"/>
      <c r="M36" s="27"/>
      <c r="N36" s="27"/>
    </row>
    <row r="37" spans="2:14" ht="13.2" x14ac:dyDescent="0.25">
      <c r="B37" s="27"/>
      <c r="C37" s="27"/>
      <c r="D37" s="27"/>
      <c r="E37" s="27"/>
      <c r="F37" s="27"/>
      <c r="G37" s="19"/>
      <c r="H37" s="19"/>
      <c r="I37" s="19"/>
      <c r="J37" s="19"/>
      <c r="K37" s="27"/>
      <c r="L37" s="27"/>
      <c r="M37" s="27"/>
      <c r="N37" s="27"/>
    </row>
    <row r="38" spans="2:14" ht="13.2" x14ac:dyDescent="0.25">
      <c r="B38" s="27"/>
      <c r="C38" s="27"/>
      <c r="D38" s="27"/>
      <c r="E38" s="27"/>
      <c r="F38" s="27"/>
      <c r="G38" s="19"/>
      <c r="H38" s="19"/>
      <c r="I38" s="19"/>
      <c r="J38" s="19"/>
      <c r="K38" s="27"/>
      <c r="L38" s="27"/>
      <c r="M38" s="27"/>
      <c r="N38" s="27"/>
    </row>
  </sheetData>
  <sortState ref="A16:O24">
    <sortCondition descending="1" ref="K16:K24"/>
  </sortState>
  <mergeCells count="15">
    <mergeCell ref="D28:AF28"/>
    <mergeCell ref="D29:AB29"/>
    <mergeCell ref="D30:AF30"/>
    <mergeCell ref="D31:AF31"/>
    <mergeCell ref="D32:AF32"/>
    <mergeCell ref="A9:P9"/>
    <mergeCell ref="A10:T10"/>
    <mergeCell ref="A11:T11"/>
    <mergeCell ref="A12:T12"/>
    <mergeCell ref="A13:N13"/>
    <mergeCell ref="A3:T3"/>
    <mergeCell ref="A5:T5"/>
    <mergeCell ref="A6:T6"/>
    <mergeCell ref="A7:T7"/>
    <mergeCell ref="A8:T8"/>
  </mergeCells>
  <pageMargins left="0.70866137742996205" right="0.70866137742996205" top="0.74803149700164751" bottom="0.74803149700164751" header="0.31496062874793995" footer="0.31496062874793995"/>
  <pageSetup paperSize="9"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7"/>
  <sheetViews>
    <sheetView tabSelected="1" workbookViewId="0">
      <selection activeCell="C22" sqref="C22"/>
    </sheetView>
  </sheetViews>
  <sheetFormatPr defaultColWidth="7.44140625" defaultRowHeight="12" x14ac:dyDescent="0.25"/>
  <cols>
    <col min="1" max="1" width="5.88671875" customWidth="1"/>
    <col min="3" max="3" width="12" customWidth="1"/>
    <col min="4" max="4" width="18.109375" customWidth="1"/>
    <col min="5" max="5" width="10.44140625" customWidth="1"/>
    <col min="6" max="6" width="11.5546875" customWidth="1"/>
    <col min="7" max="7" width="12.88671875" customWidth="1"/>
    <col min="8" max="8" width="11.33203125" customWidth="1"/>
    <col min="9" max="9" width="11.109375" customWidth="1"/>
    <col min="10" max="10" width="11" customWidth="1"/>
    <col min="11" max="11" width="10.5546875" customWidth="1"/>
    <col min="12" max="12" width="18.109375" customWidth="1"/>
    <col min="13" max="13" width="18" customWidth="1"/>
    <col min="14" max="14" width="14" customWidth="1"/>
  </cols>
  <sheetData>
    <row r="3" spans="1:20" ht="13.95" customHeight="1" x14ac:dyDescent="0.25">
      <c r="A3" s="78" t="s">
        <v>190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3.8" x14ac:dyDescent="0.25">
      <c r="A5" s="79" t="s">
        <v>191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13.8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13.8" x14ac:dyDescent="0.25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ht="13.95" customHeight="1" x14ac:dyDescent="0.25">
      <c r="A8" s="81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13.95" customHeight="1" x14ac:dyDescent="0.25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"/>
      <c r="R9" s="2"/>
      <c r="S9" s="2"/>
      <c r="T9" s="2"/>
    </row>
    <row r="10" spans="1:20" ht="13.95" customHeight="1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13.95" customHeight="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13.9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20" ht="13.2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20" ht="52.8" x14ac:dyDescent="0.25">
      <c r="A15" s="6" t="s">
        <v>9</v>
      </c>
      <c r="B15" s="7" t="s">
        <v>10</v>
      </c>
      <c r="C15" s="7" t="s">
        <v>11</v>
      </c>
      <c r="D15" s="6" t="s">
        <v>12</v>
      </c>
      <c r="E15" s="8" t="s">
        <v>13</v>
      </c>
      <c r="F15" s="8" t="s">
        <v>14</v>
      </c>
      <c r="G15" s="6" t="s">
        <v>15</v>
      </c>
      <c r="H15" s="9" t="s">
        <v>16</v>
      </c>
      <c r="I15" s="6" t="s">
        <v>17</v>
      </c>
      <c r="J15" s="6" t="s">
        <v>18</v>
      </c>
      <c r="K15" s="6" t="s">
        <v>27</v>
      </c>
      <c r="L15" s="6" t="s">
        <v>28</v>
      </c>
      <c r="M15" s="6" t="s">
        <v>29</v>
      </c>
      <c r="N15" s="6" t="s">
        <v>30</v>
      </c>
    </row>
    <row r="16" spans="1:20" ht="26.4" x14ac:dyDescent="0.25">
      <c r="A16" s="10">
        <f>'8 класс'!A16</f>
        <v>1</v>
      </c>
      <c r="B16" s="11" t="s">
        <v>196</v>
      </c>
      <c r="C16" s="12" t="s">
        <v>32</v>
      </c>
      <c r="D16" s="12" t="s">
        <v>33</v>
      </c>
      <c r="E16" s="13" t="s">
        <v>193</v>
      </c>
      <c r="F16" s="13" t="s">
        <v>193</v>
      </c>
      <c r="G16" s="14" t="s">
        <v>54</v>
      </c>
      <c r="H16" s="13">
        <v>9</v>
      </c>
      <c r="I16" s="13">
        <v>45</v>
      </c>
      <c r="J16" s="13">
        <v>24</v>
      </c>
      <c r="K16" s="13">
        <f t="shared" ref="K16:K27" si="0">SUM(H16:J16)</f>
        <v>78</v>
      </c>
      <c r="L16" s="13">
        <v>100</v>
      </c>
      <c r="M16" s="13">
        <f t="shared" ref="M16:M27" si="1">K16*100/100</f>
        <v>78</v>
      </c>
      <c r="N16" s="13" t="s">
        <v>132</v>
      </c>
    </row>
    <row r="17" spans="1:14" ht="26.4" x14ac:dyDescent="0.25">
      <c r="A17" s="16">
        <f>'8 класс'!A17</f>
        <v>2</v>
      </c>
      <c r="B17" s="11" t="s">
        <v>195</v>
      </c>
      <c r="C17" s="12" t="s">
        <v>32</v>
      </c>
      <c r="D17" s="12" t="s">
        <v>33</v>
      </c>
      <c r="E17" s="13" t="s">
        <v>193</v>
      </c>
      <c r="F17" s="13" t="s">
        <v>193</v>
      </c>
      <c r="G17" s="14" t="s">
        <v>54</v>
      </c>
      <c r="H17" s="17">
        <v>8.5</v>
      </c>
      <c r="I17" s="17">
        <v>35</v>
      </c>
      <c r="J17" s="17">
        <v>25</v>
      </c>
      <c r="K17" s="13">
        <f t="shared" si="0"/>
        <v>68.5</v>
      </c>
      <c r="L17" s="17">
        <v>100</v>
      </c>
      <c r="M17" s="13">
        <f t="shared" si="1"/>
        <v>68.5</v>
      </c>
      <c r="N17" s="17" t="s">
        <v>95</v>
      </c>
    </row>
    <row r="18" spans="1:14" ht="26.4" x14ac:dyDescent="0.25">
      <c r="A18" s="16">
        <f>'8 класс'!A18</f>
        <v>3</v>
      </c>
      <c r="B18" s="11" t="s">
        <v>198</v>
      </c>
      <c r="C18" s="12" t="s">
        <v>32</v>
      </c>
      <c r="D18" s="12" t="s">
        <v>33</v>
      </c>
      <c r="E18" s="13" t="s">
        <v>193</v>
      </c>
      <c r="F18" s="13" t="s">
        <v>193</v>
      </c>
      <c r="G18" s="14" t="s">
        <v>54</v>
      </c>
      <c r="H18" s="17">
        <v>8.5</v>
      </c>
      <c r="I18" s="17">
        <v>33</v>
      </c>
      <c r="J18" s="17">
        <v>19</v>
      </c>
      <c r="K18" s="13">
        <f t="shared" si="0"/>
        <v>60.5</v>
      </c>
      <c r="L18" s="13">
        <v>100</v>
      </c>
      <c r="M18" s="13">
        <f t="shared" si="1"/>
        <v>60.5</v>
      </c>
      <c r="N18" s="17" t="s">
        <v>95</v>
      </c>
    </row>
    <row r="19" spans="1:14" ht="26.4" x14ac:dyDescent="0.25">
      <c r="A19" s="16">
        <f>'8 класс'!A19</f>
        <v>4</v>
      </c>
      <c r="B19" s="11" t="s">
        <v>204</v>
      </c>
      <c r="C19" s="12" t="s">
        <v>32</v>
      </c>
      <c r="D19" s="12" t="s">
        <v>33</v>
      </c>
      <c r="E19" s="13" t="s">
        <v>193</v>
      </c>
      <c r="F19" s="13" t="s">
        <v>193</v>
      </c>
      <c r="G19" s="14" t="s">
        <v>54</v>
      </c>
      <c r="H19" s="17">
        <v>9.5</v>
      </c>
      <c r="I19" s="17">
        <v>26</v>
      </c>
      <c r="J19" s="17">
        <v>17</v>
      </c>
      <c r="K19" s="13">
        <f t="shared" si="0"/>
        <v>52.5</v>
      </c>
      <c r="L19" s="17">
        <v>100</v>
      </c>
      <c r="M19" s="13">
        <f t="shared" si="1"/>
        <v>52.5</v>
      </c>
      <c r="N19" s="58" t="s">
        <v>211</v>
      </c>
    </row>
    <row r="20" spans="1:14" ht="26.4" x14ac:dyDescent="0.25">
      <c r="A20" s="16">
        <f>'8 класс'!A20</f>
        <v>5</v>
      </c>
      <c r="B20" s="11" t="s">
        <v>203</v>
      </c>
      <c r="C20" s="12" t="s">
        <v>32</v>
      </c>
      <c r="D20" s="12" t="s">
        <v>33</v>
      </c>
      <c r="E20" s="13" t="s">
        <v>193</v>
      </c>
      <c r="F20" s="13" t="s">
        <v>193</v>
      </c>
      <c r="G20" s="14" t="s">
        <v>54</v>
      </c>
      <c r="H20" s="17">
        <v>8</v>
      </c>
      <c r="I20" s="17">
        <v>40</v>
      </c>
      <c r="J20" s="17">
        <v>0</v>
      </c>
      <c r="K20" s="13">
        <f t="shared" si="0"/>
        <v>48</v>
      </c>
      <c r="L20" s="13">
        <v>100</v>
      </c>
      <c r="M20" s="13">
        <f t="shared" si="1"/>
        <v>48</v>
      </c>
      <c r="N20" s="58" t="s">
        <v>211</v>
      </c>
    </row>
    <row r="21" spans="1:14" ht="26.4" x14ac:dyDescent="0.25">
      <c r="A21" s="10">
        <f>'8 класс'!A21</f>
        <v>6</v>
      </c>
      <c r="B21" s="11" t="s">
        <v>200</v>
      </c>
      <c r="C21" s="12" t="s">
        <v>32</v>
      </c>
      <c r="D21" s="12" t="s">
        <v>33</v>
      </c>
      <c r="E21" s="13" t="s">
        <v>193</v>
      </c>
      <c r="F21" s="13" t="s">
        <v>193</v>
      </c>
      <c r="G21" s="14" t="s">
        <v>54</v>
      </c>
      <c r="H21" s="17">
        <v>8</v>
      </c>
      <c r="I21" s="17">
        <v>36</v>
      </c>
      <c r="J21" s="17">
        <v>0</v>
      </c>
      <c r="K21" s="13">
        <f t="shared" si="0"/>
        <v>44</v>
      </c>
      <c r="L21" s="17">
        <v>100</v>
      </c>
      <c r="M21" s="13">
        <f t="shared" si="1"/>
        <v>44</v>
      </c>
      <c r="N21" s="58" t="s">
        <v>211</v>
      </c>
    </row>
    <row r="22" spans="1:14" ht="24" customHeight="1" x14ac:dyDescent="0.25">
      <c r="A22" s="16">
        <f>'8 класс'!A22</f>
        <v>7</v>
      </c>
      <c r="B22" s="11" t="s">
        <v>201</v>
      </c>
      <c r="C22" s="12" t="s">
        <v>32</v>
      </c>
      <c r="D22" s="12" t="s">
        <v>33</v>
      </c>
      <c r="E22" s="13" t="s">
        <v>193</v>
      </c>
      <c r="F22" s="13" t="s">
        <v>193</v>
      </c>
      <c r="G22" s="14" t="s">
        <v>54</v>
      </c>
      <c r="H22" s="17">
        <v>9.5</v>
      </c>
      <c r="I22" s="17">
        <v>32</v>
      </c>
      <c r="J22" s="17">
        <v>0</v>
      </c>
      <c r="K22" s="13">
        <f t="shared" si="0"/>
        <v>41.5</v>
      </c>
      <c r="L22" s="13">
        <v>100</v>
      </c>
      <c r="M22" s="13">
        <f t="shared" si="1"/>
        <v>41.5</v>
      </c>
      <c r="N22" s="58" t="s">
        <v>211</v>
      </c>
    </row>
    <row r="23" spans="1:14" ht="28.8" customHeight="1" x14ac:dyDescent="0.25">
      <c r="A23" s="16">
        <f>'8 класс'!A23</f>
        <v>8</v>
      </c>
      <c r="B23" s="11" t="s">
        <v>199</v>
      </c>
      <c r="C23" s="12" t="s">
        <v>32</v>
      </c>
      <c r="D23" s="12" t="s">
        <v>33</v>
      </c>
      <c r="E23" s="13" t="s">
        <v>193</v>
      </c>
      <c r="F23" s="13" t="s">
        <v>193</v>
      </c>
      <c r="G23" s="14" t="s">
        <v>54</v>
      </c>
      <c r="H23" s="17">
        <v>8</v>
      </c>
      <c r="I23" s="17">
        <v>33</v>
      </c>
      <c r="J23" s="17">
        <v>0</v>
      </c>
      <c r="K23" s="13">
        <f t="shared" si="0"/>
        <v>41</v>
      </c>
      <c r="L23" s="17">
        <v>100</v>
      </c>
      <c r="M23" s="13">
        <f t="shared" si="1"/>
        <v>41</v>
      </c>
      <c r="N23" s="58" t="s">
        <v>211</v>
      </c>
    </row>
    <row r="24" spans="1:14" ht="28.8" customHeight="1" x14ac:dyDescent="0.25">
      <c r="A24" s="16">
        <f>'8 класс'!A24</f>
        <v>9</v>
      </c>
      <c r="B24" s="11" t="s">
        <v>197</v>
      </c>
      <c r="C24" s="12" t="s">
        <v>32</v>
      </c>
      <c r="D24" s="12" t="s">
        <v>33</v>
      </c>
      <c r="E24" s="13" t="s">
        <v>193</v>
      </c>
      <c r="F24" s="13" t="s">
        <v>193</v>
      </c>
      <c r="G24" s="14" t="s">
        <v>54</v>
      </c>
      <c r="H24" s="17">
        <v>8</v>
      </c>
      <c r="I24" s="17">
        <v>32</v>
      </c>
      <c r="J24" s="17">
        <v>0</v>
      </c>
      <c r="K24" s="13">
        <f t="shared" si="0"/>
        <v>40</v>
      </c>
      <c r="L24" s="13">
        <v>100</v>
      </c>
      <c r="M24" s="13">
        <f t="shared" si="1"/>
        <v>40</v>
      </c>
      <c r="N24" s="58" t="s">
        <v>211</v>
      </c>
    </row>
    <row r="25" spans="1:14" ht="26.4" x14ac:dyDescent="0.25">
      <c r="A25" s="16">
        <f>'8 класс'!A25</f>
        <v>10</v>
      </c>
      <c r="B25" s="11" t="s">
        <v>202</v>
      </c>
      <c r="C25" s="12" t="s">
        <v>32</v>
      </c>
      <c r="D25" s="12" t="s">
        <v>33</v>
      </c>
      <c r="E25" s="13" t="s">
        <v>193</v>
      </c>
      <c r="F25" s="13" t="s">
        <v>193</v>
      </c>
      <c r="G25" s="14" t="s">
        <v>54</v>
      </c>
      <c r="H25" s="17">
        <v>10.5</v>
      </c>
      <c r="I25" s="17">
        <v>0</v>
      </c>
      <c r="J25" s="17">
        <v>0</v>
      </c>
      <c r="K25" s="13">
        <f t="shared" si="0"/>
        <v>10.5</v>
      </c>
      <c r="L25" s="17">
        <v>100</v>
      </c>
      <c r="M25" s="13">
        <f t="shared" si="1"/>
        <v>10.5</v>
      </c>
      <c r="N25" s="58" t="s">
        <v>211</v>
      </c>
    </row>
    <row r="26" spans="1:14" ht="26.4" x14ac:dyDescent="0.25">
      <c r="A26" s="10">
        <f>'8 класс'!A26</f>
        <v>11</v>
      </c>
      <c r="B26" s="11" t="s">
        <v>192</v>
      </c>
      <c r="C26" s="12" t="s">
        <v>32</v>
      </c>
      <c r="D26" s="12" t="s">
        <v>33</v>
      </c>
      <c r="E26" s="13" t="s">
        <v>193</v>
      </c>
      <c r="F26" s="13" t="s">
        <v>193</v>
      </c>
      <c r="G26" s="14" t="s">
        <v>54</v>
      </c>
      <c r="H26" s="17">
        <v>9</v>
      </c>
      <c r="I26" s="17">
        <v>0</v>
      </c>
      <c r="J26" s="17">
        <v>0</v>
      </c>
      <c r="K26" s="13">
        <f t="shared" si="0"/>
        <v>9</v>
      </c>
      <c r="L26" s="13">
        <v>100</v>
      </c>
      <c r="M26" s="13">
        <f t="shared" si="1"/>
        <v>9</v>
      </c>
      <c r="N26" s="58" t="s">
        <v>211</v>
      </c>
    </row>
    <row r="27" spans="1:14" ht="26.4" x14ac:dyDescent="0.25">
      <c r="A27" s="16">
        <f>'8 класс'!A27</f>
        <v>12</v>
      </c>
      <c r="B27" s="11" t="s">
        <v>194</v>
      </c>
      <c r="C27" s="12" t="s">
        <v>32</v>
      </c>
      <c r="D27" s="12" t="s">
        <v>33</v>
      </c>
      <c r="E27" s="13" t="s">
        <v>193</v>
      </c>
      <c r="F27" s="13" t="s">
        <v>193</v>
      </c>
      <c r="G27" s="14" t="s">
        <v>54</v>
      </c>
      <c r="H27" s="17">
        <v>8.5</v>
      </c>
      <c r="I27" s="17">
        <v>0</v>
      </c>
      <c r="J27" s="17">
        <v>0</v>
      </c>
      <c r="K27" s="13">
        <f t="shared" si="0"/>
        <v>8.5</v>
      </c>
      <c r="L27" s="17">
        <v>100</v>
      </c>
      <c r="M27" s="13">
        <f t="shared" si="1"/>
        <v>8.5</v>
      </c>
      <c r="N27" s="58" t="s">
        <v>211</v>
      </c>
    </row>
    <row r="28" spans="1:14" ht="13.2" x14ac:dyDescent="0.25">
      <c r="A28" s="19"/>
      <c r="B28" s="24"/>
      <c r="C28" s="19"/>
      <c r="D28" s="19"/>
      <c r="E28" s="19"/>
      <c r="F28" s="19"/>
      <c r="G28" s="19"/>
      <c r="H28" s="21"/>
      <c r="I28" s="21"/>
      <c r="J28" s="21"/>
      <c r="K28" s="22"/>
      <c r="L28" s="22"/>
      <c r="M28" s="22"/>
      <c r="N28" s="21"/>
    </row>
    <row r="29" spans="1:14" ht="13.2" x14ac:dyDescent="0.25">
      <c r="A29" s="19"/>
      <c r="B29" s="25" t="s">
        <v>61</v>
      </c>
      <c r="C29" s="19"/>
      <c r="D29" s="44" t="s">
        <v>205</v>
      </c>
      <c r="E29" s="19"/>
      <c r="F29" s="19"/>
      <c r="G29" s="19"/>
      <c r="H29" s="21"/>
      <c r="I29" s="21"/>
      <c r="J29" s="21"/>
      <c r="K29" s="22"/>
      <c r="L29" s="22"/>
      <c r="M29" s="22"/>
      <c r="N29" s="21"/>
    </row>
    <row r="30" spans="1:14" ht="13.2" x14ac:dyDescent="0.25">
      <c r="B30" s="26" t="s">
        <v>62</v>
      </c>
      <c r="C30" s="4"/>
      <c r="D30" s="45" t="s">
        <v>206</v>
      </c>
      <c r="E30" s="4"/>
      <c r="F30" s="4"/>
      <c r="G30" s="4"/>
      <c r="H30" s="77"/>
      <c r="I30" s="77"/>
      <c r="J30" s="77"/>
      <c r="K30" s="4"/>
      <c r="L30" s="4"/>
      <c r="M30" s="4"/>
      <c r="N30" s="4"/>
    </row>
    <row r="31" spans="1:14" ht="13.2" x14ac:dyDescent="0.25">
      <c r="B31" s="27"/>
      <c r="C31" s="27"/>
      <c r="D31" s="27" t="s">
        <v>207</v>
      </c>
      <c r="E31" s="27"/>
      <c r="F31" s="27"/>
      <c r="G31" s="19"/>
      <c r="H31" s="19"/>
      <c r="I31" s="19"/>
      <c r="J31" s="19"/>
      <c r="K31" s="27"/>
      <c r="L31" s="27"/>
      <c r="M31" s="27"/>
      <c r="N31" s="27"/>
    </row>
    <row r="32" spans="1:14" ht="13.2" x14ac:dyDescent="0.25">
      <c r="B32" s="27"/>
      <c r="C32" s="27"/>
      <c r="D32" s="27" t="s">
        <v>208</v>
      </c>
      <c r="E32" s="27"/>
      <c r="F32" s="27"/>
      <c r="G32" s="19"/>
      <c r="H32" s="19"/>
      <c r="I32" s="19"/>
      <c r="J32" s="19"/>
      <c r="K32" s="27"/>
      <c r="L32" s="27"/>
      <c r="M32" s="27"/>
      <c r="N32" s="27"/>
    </row>
    <row r="33" spans="2:14" ht="13.2" x14ac:dyDescent="0.25">
      <c r="B33" s="27"/>
      <c r="C33" s="27"/>
      <c r="D33" s="27" t="s">
        <v>209</v>
      </c>
      <c r="E33" s="27"/>
      <c r="F33" s="27"/>
      <c r="G33" s="19"/>
      <c r="H33" s="19"/>
      <c r="I33" s="19"/>
      <c r="J33" s="19"/>
      <c r="K33" s="27"/>
      <c r="L33" s="27"/>
      <c r="M33" s="27"/>
      <c r="N33" s="27"/>
    </row>
    <row r="34" spans="2:14" ht="13.2" x14ac:dyDescent="0.25">
      <c r="B34" s="27"/>
      <c r="C34" s="27"/>
      <c r="D34" s="27"/>
      <c r="E34" s="27"/>
      <c r="F34" s="27"/>
      <c r="H34" s="19"/>
      <c r="I34" s="19"/>
      <c r="J34" s="19"/>
      <c r="K34" s="27"/>
      <c r="L34" s="27"/>
      <c r="M34" s="27"/>
      <c r="N34" s="27"/>
    </row>
    <row r="35" spans="2:14" ht="13.2" x14ac:dyDescent="0.25">
      <c r="B35" s="27"/>
      <c r="C35" s="27"/>
      <c r="D35" s="27"/>
      <c r="E35" s="27"/>
      <c r="F35" s="27"/>
      <c r="G35" s="19"/>
      <c r="H35" s="19"/>
      <c r="I35" s="19"/>
      <c r="J35" s="19"/>
      <c r="K35" s="27"/>
      <c r="L35" s="27"/>
      <c r="M35" s="27"/>
      <c r="N35" s="27"/>
    </row>
    <row r="36" spans="2:14" ht="13.2" x14ac:dyDescent="0.25">
      <c r="B36" s="27"/>
      <c r="C36" s="27"/>
      <c r="D36" s="27"/>
      <c r="E36" s="27"/>
      <c r="F36" s="27"/>
      <c r="G36" s="19"/>
      <c r="H36" s="19"/>
      <c r="I36" s="19"/>
      <c r="J36" s="19"/>
      <c r="K36" s="27"/>
      <c r="L36" s="27"/>
      <c r="M36" s="27"/>
      <c r="N36" s="27"/>
    </row>
    <row r="37" spans="2:14" ht="13.2" x14ac:dyDescent="0.25">
      <c r="B37" s="27"/>
      <c r="C37" s="27"/>
      <c r="D37" s="27"/>
      <c r="E37" s="27"/>
      <c r="F37" s="27"/>
      <c r="G37" s="19"/>
      <c r="H37" s="19"/>
      <c r="I37" s="19"/>
      <c r="J37" s="19"/>
      <c r="K37" s="27"/>
      <c r="L37" s="27"/>
      <c r="M37" s="27"/>
      <c r="N37" s="27"/>
    </row>
    <row r="38" spans="2:14" ht="13.2" x14ac:dyDescent="0.25">
      <c r="B38" s="27"/>
      <c r="C38" s="27"/>
      <c r="D38" s="27"/>
      <c r="E38" s="27"/>
      <c r="F38" s="27"/>
      <c r="G38" s="19"/>
      <c r="H38" s="19"/>
      <c r="I38" s="19"/>
      <c r="J38" s="19"/>
      <c r="K38" s="27"/>
      <c r="L38" s="27"/>
      <c r="M38" s="27"/>
      <c r="N38" s="27"/>
    </row>
    <row r="39" spans="2:14" ht="13.2" x14ac:dyDescent="0.25">
      <c r="B39" s="27"/>
      <c r="C39" s="27"/>
      <c r="D39" s="27"/>
      <c r="E39" s="27"/>
      <c r="F39" s="27"/>
      <c r="G39" s="19"/>
      <c r="H39" s="19"/>
      <c r="I39" s="19"/>
      <c r="J39" s="19"/>
      <c r="K39" s="27"/>
      <c r="L39" s="27"/>
      <c r="M39" s="27"/>
      <c r="N39" s="27"/>
    </row>
    <row r="47" spans="2:14" ht="13.2" x14ac:dyDescent="0.25">
      <c r="G47" s="19"/>
    </row>
  </sheetData>
  <sortState ref="A16:O27">
    <sortCondition descending="1" ref="K16:K27"/>
  </sortState>
  <mergeCells count="10">
    <mergeCell ref="A9:P9"/>
    <mergeCell ref="A10:T10"/>
    <mergeCell ref="A11:T11"/>
    <mergeCell ref="A12:T12"/>
    <mergeCell ref="A13:N13"/>
    <mergeCell ref="A3:T3"/>
    <mergeCell ref="A5:T5"/>
    <mergeCell ref="A6:T6"/>
    <mergeCell ref="A7:T7"/>
    <mergeCell ref="A8:T8"/>
  </mergeCells>
  <pageMargins left="0.70866137742996205" right="0.70866137742996205" top="0.74803149700164751" bottom="0.74803149700164751" header="0.31496062874793995" footer="0.3149606287479399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</cp:revision>
  <dcterms:modified xsi:type="dcterms:W3CDTF">2024-10-08T09:08:18Z</dcterms:modified>
</cp:coreProperties>
</file>