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A5AE2434-952A-4E93-847E-4F1A2FCB2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1.24." sheetId="3" r:id="rId1"/>
    <sheet name="01.02.24" sheetId="4" r:id="rId2"/>
    <sheet name="09.0424." sheetId="5" r:id="rId3"/>
  </sheets>
  <definedNames>
    <definedName name="_xlnm.Print_Area" localSheetId="0">'01.01.24.'!$A$1:$H$178</definedName>
    <definedName name="_xlnm.Print_Area" localSheetId="1">'01.02.24'!$A$1:$H$178</definedName>
    <definedName name="_xlnm.Print_Area" localSheetId="2">'09.0424.'!$A$1:$H$182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5" l="1"/>
  <c r="G156" i="5"/>
  <c r="G157" i="5" s="1"/>
  <c r="F156" i="5"/>
  <c r="F157" i="5" s="1"/>
  <c r="E156" i="5"/>
  <c r="E157" i="5" s="1"/>
  <c r="G142" i="5"/>
  <c r="G144" i="5" s="1"/>
  <c r="F142" i="5"/>
  <c r="F144" i="5" s="1"/>
  <c r="E142" i="5"/>
  <c r="E144" i="5" s="1"/>
  <c r="G134" i="5"/>
  <c r="F134" i="5"/>
  <c r="E134" i="5"/>
  <c r="G98" i="5"/>
  <c r="G141" i="5" s="1"/>
  <c r="F98" i="5"/>
  <c r="F136" i="5" s="1"/>
  <c r="E98" i="5"/>
  <c r="E136" i="5" s="1"/>
  <c r="G87" i="5"/>
  <c r="F87" i="5"/>
  <c r="E87" i="5"/>
  <c r="G54" i="5"/>
  <c r="G52" i="5" s="1"/>
  <c r="F54" i="5"/>
  <c r="E41" i="5"/>
  <c r="G29" i="5"/>
  <c r="G25" i="5" s="1"/>
  <c r="F29" i="5"/>
  <c r="F25" i="5" s="1"/>
  <c r="E29" i="5"/>
  <c r="A10" i="5"/>
  <c r="A170" i="5" s="1"/>
  <c r="A177" i="5" s="1"/>
  <c r="G136" i="5" l="1"/>
  <c r="E25" i="5"/>
  <c r="F52" i="5"/>
  <c r="E52" i="5"/>
  <c r="I25" i="5" s="1"/>
  <c r="K25" i="5"/>
  <c r="J25" i="5"/>
  <c r="E141" i="5"/>
  <c r="F160" i="5"/>
  <c r="E160" i="5"/>
  <c r="F141" i="5"/>
  <c r="G160" i="5"/>
  <c r="E153" i="4"/>
  <c r="G152" i="4"/>
  <c r="G156" i="4" s="1"/>
  <c r="F152" i="4"/>
  <c r="F153" i="4" s="1"/>
  <c r="E152" i="4"/>
  <c r="G140" i="4"/>
  <c r="F140" i="4"/>
  <c r="G138" i="4"/>
  <c r="F138" i="4"/>
  <c r="E138" i="4"/>
  <c r="E156" i="4" s="1"/>
  <c r="G130" i="4"/>
  <c r="F130" i="4"/>
  <c r="E130" i="4"/>
  <c r="G94" i="4"/>
  <c r="G137" i="4" s="1"/>
  <c r="F94" i="4"/>
  <c r="F137" i="4" s="1"/>
  <c r="E94" i="4"/>
  <c r="E132" i="4" s="1"/>
  <c r="G83" i="4"/>
  <c r="F83" i="4"/>
  <c r="E83" i="4"/>
  <c r="G54" i="4"/>
  <c r="F54" i="4"/>
  <c r="E54" i="4"/>
  <c r="E52" i="4"/>
  <c r="E41" i="4"/>
  <c r="G29" i="4"/>
  <c r="F29" i="4"/>
  <c r="F25" i="4" s="1"/>
  <c r="E29" i="4"/>
  <c r="E25" i="4" s="1"/>
  <c r="I25" i="4" s="1"/>
  <c r="G25" i="4"/>
  <c r="A10" i="4"/>
  <c r="A166" i="4" s="1"/>
  <c r="A173" i="4" s="1"/>
  <c r="F132" i="4" l="1"/>
  <c r="F52" i="4"/>
  <c r="J25" i="4" s="1"/>
  <c r="G132" i="4"/>
  <c r="G153" i="4"/>
  <c r="K25" i="4"/>
  <c r="G52" i="4"/>
  <c r="E140" i="4"/>
  <c r="E137" i="4"/>
  <c r="F156" i="4"/>
  <c r="E138" i="3"/>
  <c r="F138" i="3"/>
  <c r="G138" i="3"/>
  <c r="E152" i="3"/>
  <c r="F94" i="3"/>
  <c r="G94" i="3"/>
  <c r="E94" i="3"/>
  <c r="E54" i="3"/>
  <c r="F54" i="3" l="1"/>
  <c r="G54" i="3"/>
  <c r="F152" i="3" l="1"/>
  <c r="G152" i="3"/>
  <c r="F130" i="3"/>
  <c r="G130" i="3"/>
  <c r="E130" i="3"/>
  <c r="A10" i="3"/>
  <c r="A166" i="3" s="1"/>
  <c r="G156" i="3" l="1"/>
  <c r="F156" i="3"/>
  <c r="E156" i="3"/>
  <c r="F140" i="3"/>
  <c r="G140" i="3"/>
  <c r="F153" i="3"/>
  <c r="G153" i="3"/>
  <c r="E153" i="3"/>
  <c r="F137" i="3"/>
  <c r="G132" i="3"/>
  <c r="E137" i="3"/>
  <c r="E29" i="3"/>
  <c r="F29" i="3"/>
  <c r="F25" i="3" s="1"/>
  <c r="G29" i="3"/>
  <c r="G25" i="3" s="1"/>
  <c r="A173" i="3"/>
  <c r="E140" i="3"/>
  <c r="G83" i="3"/>
  <c r="F83" i="3"/>
  <c r="E83" i="3"/>
  <c r="E41" i="3"/>
  <c r="F52" i="3" l="1"/>
  <c r="J25" i="3" s="1"/>
  <c r="G52" i="3"/>
  <c r="K25" i="3" s="1"/>
  <c r="G137" i="3"/>
  <c r="F132" i="3"/>
  <c r="E132" i="3"/>
  <c r="E52" i="3"/>
  <c r="E25" i="3"/>
  <c r="I25" i="3" l="1"/>
</calcChain>
</file>

<file path=xl/sharedStrings.xml><?xml version="1.0" encoding="utf-8"?>
<sst xmlns="http://schemas.openxmlformats.org/spreadsheetml/2006/main" count="900" uniqueCount="179">
  <si>
    <t xml:space="preserve">                                                          Утверждаю</t>
  </si>
  <si>
    <t>Коды</t>
  </si>
  <si>
    <t>Дата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</si>
  <si>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</si>
  <si>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</si>
  <si>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</si>
  <si>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</si>
  <si>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</si>
  <si>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</si>
  <si>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</si>
  <si>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</si>
  <si>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</si>
  <si>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&lt;3&gt;</t>
  </si>
  <si>
    <t>Аналитический код &lt;4&gt;</t>
  </si>
  <si>
    <t>Сумма</t>
  </si>
  <si>
    <t>за пределами планового периода</t>
  </si>
  <si>
    <t>Остаток средств на начало текущего финансового года &lt;5&gt;</t>
  </si>
  <si>
    <t>x</t>
  </si>
  <si>
    <t>Остаток средств на конец текущего финансового года &lt;5&gt;</t>
  </si>
  <si>
    <t>Доходы, всего: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</si>
  <si>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</si>
  <si>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</si>
  <si>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</si>
  <si>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</si>
  <si>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</si>
  <si>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</si>
  <si>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</si>
  <si>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</si>
  <si>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</si>
  <si>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</si>
  <si>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</si>
  <si>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</si>
  <si>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</si>
  <si>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</si>
  <si>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</si>
  <si>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</si>
  <si>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</si>
  <si>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</si>
  <si>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</si>
  <si>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</si>
  <si>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</si>
  <si>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</si>
  <si>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</si>
  <si>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</si>
  <si>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</si>
  <si>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</si>
  <si>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</si>
  <si>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</si>
  <si>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</si>
  <si>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</si>
  <si>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</si>
  <si>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</si>
  <si>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</si>
  <si>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</si>
  <si>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</si>
  <si>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</si>
  <si>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</si>
  <si>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</si>
  <si>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</si>
  <si>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</si>
  <si>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&lt;7&gt;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</si>
  <si>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</si>
  <si>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</si>
  <si>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</si>
  <si>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</si>
  <si>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</si>
  <si>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</si>
  <si>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</si>
  <si>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</si>
  <si>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</si>
  <si>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</si>
  <si>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</si>
  <si>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</si>
  <si>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Раздел 2. Сведения по выплатам на закупки товаров,</t>
  </si>
  <si>
    <t>работ, услуг &lt;10&gt;</t>
  </si>
  <si>
    <t>N</t>
  </si>
  <si>
    <t>п/п</t>
  </si>
  <si>
    <t>Коды строк</t>
  </si>
  <si>
    <t>Год начала закупки</t>
  </si>
  <si>
    <t>Выплаты на закупку товаров, работ, услуг, всего &lt;11&gt;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</si>
  <si>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</si>
  <si>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</si>
  <si>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</si>
  <si>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</si>
  <si>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</si>
  <si>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</si>
  <si>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</si>
  <si>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</si>
  <si>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r>
      <t xml:space="preserve">в соответствии с Федеральным </t>
    </r>
    <r>
      <rPr>
        <sz val="12"/>
        <rFont val="Times New Roman"/>
        <family val="1"/>
        <charset val="204"/>
      </rPr>
      <t>законом</t>
    </r>
    <r>
      <rPr>
        <sz val="12"/>
        <color theme="1"/>
        <rFont val="Times New Roman"/>
        <family val="1"/>
        <charset val="204"/>
      </rPr>
      <t xml:space="preserve"> N 223-ФЗ </t>
    </r>
    <r>
      <rPr>
        <sz val="12"/>
        <rFont val="Times New Roman"/>
        <family val="1"/>
        <charset val="204"/>
      </rPr>
      <t>&lt;14&gt;</t>
    </r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</si>
  <si>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</si>
  <si>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</si>
  <si>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</si>
  <si>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</si>
  <si>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</si>
  <si>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за счет субсидий, предоставляемых на осуществление капитальных вложений &lt;15&gt;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</si>
  <si>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</si>
  <si>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</si>
  <si>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</si>
  <si>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</si>
  <si>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</si>
  <si>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</si>
  <si>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</si>
  <si>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</si>
  <si>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</si>
  <si>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</si>
  <si>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</si>
  <si>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</si>
  <si>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</si>
  <si>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Руководитель учреждения</t>
  </si>
  <si>
    <t xml:space="preserve">                (должность)         (фамилия, инициалы)        (телефон)</t>
  </si>
  <si>
    <t xml:space="preserve"> СОГЛАСОВАНО</t>
  </si>
  <si>
    <t xml:space="preserve">      (наименование должности уполномоченного лица органа-учредителя)</t>
  </si>
  <si>
    <t xml:space="preserve">                                                     </t>
  </si>
  <si>
    <t>Руководитель</t>
  </si>
  <si>
    <t>Орган, осуществляющий функции и полномочия учредителя</t>
  </si>
  <si>
    <t xml:space="preserve">Учреждение 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</si>
  <si>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18 июля 2011 г. N 223-ФЗ "О закупках товаров, работ, услуг отдельными видами юридических лиц" (далее - Федеральный закон N 223-ФЗ)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</si>
  <si>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</si>
  <si>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</si>
  <si>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</si>
  <si>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44-ФЗ, по соответствующему году закупки </t>
    </r>
    <r>
      <rPr>
        <sz val="11"/>
        <rFont val="Times New Roman"/>
        <family val="1"/>
        <charset val="204"/>
      </rPr>
      <t>&lt;16&gt;</t>
    </r>
  </si>
  <si>
    <t>в том числе: оплата труда</t>
  </si>
  <si>
    <t>из них: налог на имущество организаций и земельный налог</t>
  </si>
  <si>
    <t>Расходы на оплату услуг связи</t>
  </si>
  <si>
    <t>Раксходы на оплату коммунальных услуг</t>
  </si>
  <si>
    <t>Расходы на оплату работ, услуг по содержанию имущества</t>
  </si>
  <si>
    <t>Расходы на оплату прочих работ, услуг</t>
  </si>
  <si>
    <t>Увеличение стоимости материальных запасов</t>
  </si>
  <si>
    <t xml:space="preserve">     (подпись)                           (расшифровка подписи)           </t>
  </si>
  <si>
    <t>Доходы от оказания услуг (работ) на платной основе и от приносящей доход деятельности</t>
  </si>
  <si>
    <t>1.4.1.</t>
  </si>
  <si>
    <t>Исполнитель ___________________ ____________                И.В. Константинова</t>
  </si>
  <si>
    <t>МКУ "Отдел культуры администрации города Канаш"</t>
  </si>
  <si>
    <t>957.0703.Ц410670560.111.211</t>
  </si>
  <si>
    <t>957.0703.Ц410670560.119.213</t>
  </si>
  <si>
    <t>957.0703.Ц4106705600.853.291</t>
  </si>
  <si>
    <t>957.0703.Ц41067056000.244.221</t>
  </si>
  <si>
    <t>957.0703.Ц4106705600.244.223</t>
  </si>
  <si>
    <t>957.0703.Ц4106705600.244.225</t>
  </si>
  <si>
    <t>957.0703.Ц4106705600.244.226</t>
  </si>
  <si>
    <t>957.0703.Ц4106705600.244.346</t>
  </si>
  <si>
    <t>Увеличение стоимости основных средств</t>
  </si>
  <si>
    <t>957.0703.Ц4106705600.244.310</t>
  </si>
  <si>
    <t>МБУ ДО "Детская художественная школа " г. Канаш ЧР</t>
  </si>
  <si>
    <t>___________________________О.О. Матьянова</t>
  </si>
  <si>
    <t>(уполномоченное лицо учреждения) __________ _________О.О. Матьянова</t>
  </si>
  <si>
    <t>социальные пособия и компенсации персоналу в денежной форме</t>
  </si>
  <si>
    <t>957.0703.Ц410670560.111.266</t>
  </si>
  <si>
    <t>957.0703.Ц410670560.244.344</t>
  </si>
  <si>
    <t>И.о.начальника МКУ Отдела культуры администрации города Канаш</t>
  </si>
  <si>
    <t>Т.В.Векова</t>
  </si>
  <si>
    <t>957400-R163</t>
  </si>
  <si>
    <t>957.0703.Ц4106705600.244.344</t>
  </si>
  <si>
    <t>957.0703.Ц4106705600.247.223</t>
  </si>
  <si>
    <t>957400-892510</t>
  </si>
  <si>
    <t>957400-R85</t>
  </si>
  <si>
    <t>957400-R85S</t>
  </si>
  <si>
    <t>957.0703.Ч4104SA720.851.291</t>
  </si>
  <si>
    <t>957.0703.Ц410670560.851.291</t>
  </si>
  <si>
    <t>"25 "    декабря    2023 года</t>
  </si>
  <si>
    <t>25.12.2023.</t>
  </si>
  <si>
    <t xml:space="preserve">           План финансово-хозяйственной деятельности на 2024 год.</t>
  </si>
  <si>
    <t xml:space="preserve">          (на 2024 г. и плановый период 2025 и 2026 годов )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</si>
  <si>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</si>
  <si>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</si>
  <si>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</si>
  <si>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957.0703.Ч4104SA720.111.211.</t>
  </si>
  <si>
    <t>957.0703.Ч4104SA720.119.213.</t>
  </si>
  <si>
    <t>"01 "    февраля    2024 года</t>
  </si>
  <si>
    <t>01.02.2024.</t>
  </si>
  <si>
    <t>"09 "   апреля    2024 года</t>
  </si>
  <si>
    <t>09.04.2024.</t>
  </si>
  <si>
    <t>957400-R24-355</t>
  </si>
  <si>
    <t>957400-R24-357</t>
  </si>
  <si>
    <t>957.0703.Ч410422360.111.211</t>
  </si>
  <si>
    <t>957.0703.Ч410422360.119.213</t>
  </si>
  <si>
    <t>957.0703.Ц710117080.111.211</t>
  </si>
  <si>
    <t>957.0703.Ц710117080.119.213</t>
  </si>
  <si>
    <t>Начальник МКУ Отдела культуры администрации города Канаш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</si>
</sst>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4" fillId="0" borderId="3" xfId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8" xfId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4" fillId="0" borderId="0" xfId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2" fontId="1" fillId="0" borderId="9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8" xfId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4" fillId="0" borderId="0" xfId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consultantplus://offline/ref=CB3A11A5666C5FA683833037DFB7849B32F4DA04E097E7180AE807D2BE4AC35FF9557A88EF5DC6116FDC0F654EK5g7M" TargetMode="External"/><Relationship Id="rId7" Type="http://schemas.openxmlformats.org/officeDocument/2006/relationships/hyperlink" Target="consultantplus://offline/ref=CB3A11A5666C5FA683833037DFB7849B32F5DE00EC9BE7180AE807D2BE4AC35FF9557A88EF5DC6116FDC0F654EK5g7M" TargetMode="External"/><Relationship Id="rId2" Type="http://schemas.openxmlformats.org/officeDocument/2006/relationships/hyperlink" Target="consultantplus://offline/ref=CB3A11A5666C5FA683833037DFB7849B32F5D800EC9EE7180AE807D2BE4AC35FEB552286EF5CDE1A3A93493041569663A85AA061320AKDg3M" TargetMode="External"/><Relationship Id="rId1" Type="http://schemas.openxmlformats.org/officeDocument/2006/relationships/hyperlink" Target="consultantplus://offline/ref=CB3A11A5666C5FA683833037DFB7849B32F4DA04E097E7180AE807D2BE4AC35FF9557A88EF5DC6116FDC0F654EK5g7M" TargetMode="External"/><Relationship Id="rId6" Type="http://schemas.openxmlformats.org/officeDocument/2006/relationships/hyperlink" Target="consultantplus://offline/ref=CB3A11A5666C5FA683833037DFB7849B32F5DE00EC9BE7180AE807D2BE4AC35FF9557A88EF5DC6116FDC0F654EK5g7M" TargetMode="External"/><Relationship Id="rId5" Type="http://schemas.openxmlformats.org/officeDocument/2006/relationships/hyperlink" Target="consultantplus://offline/ref=CB3A11A5666C5FA683833037DFB7849B32F4DA04E097E7180AE807D2BE4AC35FF9557A88EF5DC6116FDC0F654EK5g7M" TargetMode="External"/><Relationship Id="rId4" Type="http://schemas.openxmlformats.org/officeDocument/2006/relationships/hyperlink" Target="consultantplus://offline/ref=CB3A11A5666C5FA683833037DFB7849B32F4DA04E097E7180AE807D2BE4AC35FF9557A88EF5DC6116FDC0F654EK5g7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consultantplus://offline/ref=CB3A11A5666C5FA683833037DFB7849B32F4DA04E097E7180AE807D2BE4AC35FF9557A88EF5DC6116FDC0F654EK5g7M" TargetMode="External"/><Relationship Id="rId7" Type="http://schemas.openxmlformats.org/officeDocument/2006/relationships/hyperlink" Target="consultantplus://offline/ref=CB3A11A5666C5FA683833037DFB7849B32F5DE00EC9BE7180AE807D2BE4AC35FF9557A88EF5DC6116FDC0F654EK5g7M" TargetMode="External"/><Relationship Id="rId2" Type="http://schemas.openxmlformats.org/officeDocument/2006/relationships/hyperlink" Target="consultantplus://offline/ref=CB3A11A5666C5FA683833037DFB7849B32F5D800EC9EE7180AE807D2BE4AC35FEB552286EF5CDE1A3A93493041569663A85AA061320AKDg3M" TargetMode="External"/><Relationship Id="rId1" Type="http://schemas.openxmlformats.org/officeDocument/2006/relationships/hyperlink" Target="consultantplus://offline/ref=CB3A11A5666C5FA683833037DFB7849B32F4DA04E097E7180AE807D2BE4AC35FF9557A88EF5DC6116FDC0F654EK5g7M" TargetMode="External"/><Relationship Id="rId6" Type="http://schemas.openxmlformats.org/officeDocument/2006/relationships/hyperlink" Target="consultantplus://offline/ref=CB3A11A5666C5FA683833037DFB7849B32F5DE00EC9BE7180AE807D2BE4AC35FF9557A88EF5DC6116FDC0F654EK5g7M" TargetMode="External"/><Relationship Id="rId5" Type="http://schemas.openxmlformats.org/officeDocument/2006/relationships/hyperlink" Target="consultantplus://offline/ref=CB3A11A5666C5FA683833037DFB7849B32F4DA04E097E7180AE807D2BE4AC35FF9557A88EF5DC6116FDC0F654EK5g7M" TargetMode="External"/><Relationship Id="rId4" Type="http://schemas.openxmlformats.org/officeDocument/2006/relationships/hyperlink" Target="consultantplus://offline/ref=CB3A11A5666C5FA683833037DFB7849B32F4DA04E097E7180AE807D2BE4AC35FF9557A88EF5DC6116FDC0F654EK5g7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consultantplus://offline/ref=CB3A11A5666C5FA683833037DFB7849B32F4DA04E097E7180AE807D2BE4AC35FF9557A88EF5DC6116FDC0F654EK5g7M" TargetMode="External"/><Relationship Id="rId7" Type="http://schemas.openxmlformats.org/officeDocument/2006/relationships/hyperlink" Target="consultantplus://offline/ref=CB3A11A5666C5FA683833037DFB7849B32F5DE00EC9BE7180AE807D2BE4AC35FF9557A88EF5DC6116FDC0F654EK5g7M" TargetMode="External"/><Relationship Id="rId2" Type="http://schemas.openxmlformats.org/officeDocument/2006/relationships/hyperlink" Target="consultantplus://offline/ref=CB3A11A5666C5FA683833037DFB7849B32F5D800EC9EE7180AE807D2BE4AC35FEB552286EF5CDE1A3A93493041569663A85AA061320AKDg3M" TargetMode="External"/><Relationship Id="rId1" Type="http://schemas.openxmlformats.org/officeDocument/2006/relationships/hyperlink" Target="consultantplus://offline/ref=CB3A11A5666C5FA683833037DFB7849B32F4DA04E097E7180AE807D2BE4AC35FF9557A88EF5DC6116FDC0F654EK5g7M" TargetMode="External"/><Relationship Id="rId6" Type="http://schemas.openxmlformats.org/officeDocument/2006/relationships/hyperlink" Target="consultantplus://offline/ref=CB3A11A5666C5FA683833037DFB7849B32F5DE00EC9BE7180AE807D2BE4AC35FF9557A88EF5DC6116FDC0F654EK5g7M" TargetMode="External"/><Relationship Id="rId5" Type="http://schemas.openxmlformats.org/officeDocument/2006/relationships/hyperlink" Target="consultantplus://offline/ref=CB3A11A5666C5FA683833037DFB7849B32F4DA04E097E7180AE807D2BE4AC35FF9557A88EF5DC6116FDC0F654EK5g7M" TargetMode="External"/><Relationship Id="rId4" Type="http://schemas.openxmlformats.org/officeDocument/2006/relationships/hyperlink" Target="consultantplus://offline/ref=CB3A11A5666C5FA683833037DFB7849B32F4DA04E097E7180AE807D2BE4AC35FF9557A88EF5DC6116FDC0F654EK5g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8"/>
  <sheetViews>
    <sheetView tabSelected="1" view="pageBreakPreview" topLeftCell="A25" zoomScale="112" zoomScaleNormal="100" zoomScaleSheetLayoutView="112" workbookViewId="0">
      <selection sqref="A1:XFD1048576"/>
    </sheetView>
  </sheetViews>
  <sheetFormatPr defaultRowHeight="15" x14ac:dyDescent="0.25"/>
  <cols>
    <col min="1" max="1" width="72.28515625" customWidth="1"/>
    <col min="2" max="2" width="27.5703125" customWidth="1"/>
    <col min="3" max="3" width="37" customWidth="1"/>
    <col min="4" max="4" width="16" customWidth="1"/>
    <col min="5" max="5" width="14.140625" customWidth="1"/>
    <col min="6" max="6" width="14.7109375" customWidth="1"/>
    <col min="7" max="7" width="18.85546875" customWidth="1"/>
    <col min="8" max="8" width="12.140625" customWidth="1"/>
    <col min="9" max="12" width="11.28515625" bestFit="1" customWidth="1"/>
  </cols>
  <sheetData>
    <row r="1" spans="1:7" ht="15.75" x14ac:dyDescent="0.25">
      <c r="A1" s="20"/>
      <c r="D1" s="64" t="s">
        <v>0</v>
      </c>
      <c r="E1" s="64"/>
      <c r="F1" s="64"/>
    </row>
    <row r="2" spans="1:7" ht="16.5" customHeight="1" x14ac:dyDescent="0.25">
      <c r="A2" s="20"/>
      <c r="E2" s="65" t="s">
        <v>113</v>
      </c>
      <c r="F2" s="65"/>
    </row>
    <row r="3" spans="1:7" ht="29.25" customHeight="1" x14ac:dyDescent="0.25">
      <c r="A3" s="20"/>
      <c r="C3" s="66" t="s">
        <v>143</v>
      </c>
      <c r="D3" s="66"/>
      <c r="E3" s="66"/>
      <c r="F3" s="66"/>
      <c r="G3" s="66"/>
    </row>
    <row r="4" spans="1:7" ht="21.75" customHeight="1" x14ac:dyDescent="0.25">
      <c r="A4" s="20"/>
      <c r="D4" s="67" t="s">
        <v>144</v>
      </c>
      <c r="E4" s="67"/>
      <c r="F4" s="67"/>
      <c r="G4" s="67"/>
    </row>
    <row r="5" spans="1:7" ht="20.25" customHeight="1" x14ac:dyDescent="0.25">
      <c r="A5" s="20"/>
      <c r="D5" s="67" t="s">
        <v>159</v>
      </c>
      <c r="E5" s="67"/>
      <c r="F5" s="67"/>
      <c r="G5" s="67"/>
    </row>
    <row r="6" spans="1:7" ht="24.75" customHeight="1" x14ac:dyDescent="0.25">
      <c r="A6" s="62" t="s">
        <v>161</v>
      </c>
      <c r="B6" s="63"/>
    </row>
    <row r="7" spans="1:7" x14ac:dyDescent="0.25">
      <c r="A7" s="68" t="s">
        <v>162</v>
      </c>
      <c r="B7" s="63"/>
    </row>
    <row r="8" spans="1:7" ht="16.5" thickBot="1" x14ac:dyDescent="0.3">
      <c r="A8" s="20"/>
    </row>
    <row r="9" spans="1:7" ht="16.5" thickBot="1" x14ac:dyDescent="0.3">
      <c r="A9" s="2"/>
      <c r="B9" s="2"/>
      <c r="C9" s="45"/>
      <c r="F9" s="3"/>
      <c r="G9" s="4" t="s">
        <v>1</v>
      </c>
    </row>
    <row r="10" spans="1:7" ht="30" customHeight="1" thickBot="1" x14ac:dyDescent="0.3">
      <c r="A10" s="5" t="str">
        <f>D5</f>
        <v>"25 "    декабря    2023 года</v>
      </c>
      <c r="B10" s="18"/>
      <c r="C10" s="2"/>
      <c r="F10" s="6" t="s">
        <v>2</v>
      </c>
      <c r="G10" s="54" t="s">
        <v>160</v>
      </c>
    </row>
    <row r="11" spans="1:7" ht="32.25" customHeight="1" thickBot="1" x14ac:dyDescent="0.3">
      <c r="A11" s="8" t="s">
        <v>114</v>
      </c>
      <c r="B11" s="69" t="s">
        <v>132</v>
      </c>
      <c r="C11" s="65"/>
      <c r="D11" s="65"/>
      <c r="F11" s="6" t="s">
        <v>3</v>
      </c>
      <c r="G11" s="7"/>
    </row>
    <row r="12" spans="1:7" ht="16.5" thickBot="1" x14ac:dyDescent="0.3">
      <c r="A12" s="8"/>
      <c r="B12" s="18"/>
      <c r="C12" s="2"/>
      <c r="F12" s="6" t="s">
        <v>4</v>
      </c>
      <c r="G12" s="7"/>
    </row>
    <row r="13" spans="1:7" ht="27.75" customHeight="1" thickBot="1" x14ac:dyDescent="0.3">
      <c r="A13" s="2"/>
      <c r="B13" s="18"/>
      <c r="C13" s="2"/>
      <c r="F13" s="6" t="s">
        <v>3</v>
      </c>
      <c r="G13" s="7"/>
    </row>
    <row r="14" spans="1:7" ht="16.5" thickBot="1" x14ac:dyDescent="0.3">
      <c r="A14" s="2"/>
      <c r="B14" s="18"/>
      <c r="C14" s="2"/>
      <c r="F14" s="6" t="s">
        <v>5</v>
      </c>
      <c r="G14" s="7">
        <v>2123004880</v>
      </c>
    </row>
    <row r="15" spans="1:7" ht="30" customHeight="1" thickBot="1" x14ac:dyDescent="0.3">
      <c r="A15" s="8" t="s">
        <v>115</v>
      </c>
      <c r="B15" s="69" t="s">
        <v>143</v>
      </c>
      <c r="C15" s="65"/>
      <c r="D15" s="65"/>
      <c r="F15" s="6" t="s">
        <v>6</v>
      </c>
      <c r="G15" s="49">
        <v>212301001</v>
      </c>
    </row>
    <row r="16" spans="1:7" ht="16.5" thickBot="1" x14ac:dyDescent="0.3">
      <c r="A16" s="8" t="s">
        <v>7</v>
      </c>
      <c r="B16" s="18"/>
      <c r="C16" s="19"/>
      <c r="F16" s="6" t="s">
        <v>8</v>
      </c>
      <c r="G16" s="9">
        <v>383</v>
      </c>
    </row>
    <row r="17" spans="1:12" ht="11.25" customHeight="1" x14ac:dyDescent="0.25">
      <c r="A17" s="55"/>
    </row>
    <row r="18" spans="1:12" ht="15.75" x14ac:dyDescent="0.25">
      <c r="A18" s="55" t="s">
        <v>9</v>
      </c>
    </row>
    <row r="19" spans="1:12" ht="12.75" customHeight="1" thickBot="1" x14ac:dyDescent="0.3">
      <c r="A19" s="20"/>
    </row>
    <row r="20" spans="1:12" ht="24" customHeight="1" thickBot="1" x14ac:dyDescent="0.3">
      <c r="A20" s="48" t="s">
        <v>10</v>
      </c>
      <c r="B20" s="46" t="s">
        <v>11</v>
      </c>
      <c r="C20" s="15" t="s">
        <v>12</v>
      </c>
      <c r="D20" s="15" t="s">
        <v>13</v>
      </c>
      <c r="E20" s="72" t="s">
        <v>14</v>
      </c>
      <c r="F20" s="73"/>
      <c r="G20" s="73"/>
      <c r="H20" s="74"/>
    </row>
    <row r="21" spans="1:12" ht="65.25" customHeight="1" thickBot="1" x14ac:dyDescent="0.3">
      <c r="A21" s="49"/>
      <c r="B21" s="47"/>
      <c r="C21" s="16"/>
      <c r="D21" s="16"/>
      <c r="E21" s="49" t="s">
        <v>163</v>
      </c>
      <c r="F21" s="49" t="s">
        <v>164</v>
      </c>
      <c r="G21" s="49" t="s">
        <v>165</v>
      </c>
      <c r="H21" s="36" t="s">
        <v>15</v>
      </c>
    </row>
    <row r="22" spans="1:12" ht="15.75" thickBot="1" x14ac:dyDescent="0.3">
      <c r="A22" s="11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1">
        <v>7</v>
      </c>
      <c r="H22" s="61">
        <v>8</v>
      </c>
    </row>
    <row r="23" spans="1:12" ht="18.75" customHeight="1" thickBot="1" x14ac:dyDescent="0.3">
      <c r="A23" s="13" t="s">
        <v>16</v>
      </c>
      <c r="B23" s="49">
        <v>1</v>
      </c>
      <c r="C23" s="49" t="s">
        <v>17</v>
      </c>
      <c r="D23" s="49" t="s">
        <v>17</v>
      </c>
      <c r="E23" s="24"/>
      <c r="F23" s="24"/>
      <c r="G23" s="24"/>
      <c r="H23" s="26"/>
    </row>
    <row r="24" spans="1:12" ht="18" customHeight="1" thickBot="1" x14ac:dyDescent="0.3">
      <c r="A24" s="13" t="s">
        <v>18</v>
      </c>
      <c r="B24" s="49">
        <v>2</v>
      </c>
      <c r="C24" s="49" t="s">
        <v>17</v>
      </c>
      <c r="D24" s="49" t="s">
        <v>17</v>
      </c>
      <c r="E24" s="24"/>
      <c r="F24" s="24"/>
      <c r="G24" s="24"/>
      <c r="H24" s="26"/>
    </row>
    <row r="25" spans="1:12" ht="15.75" customHeight="1" thickBot="1" x14ac:dyDescent="0.3">
      <c r="A25" s="12" t="s">
        <v>19</v>
      </c>
      <c r="B25" s="49">
        <v>1000</v>
      </c>
      <c r="C25" s="7"/>
      <c r="D25" s="24"/>
      <c r="E25" s="37">
        <f>E29+E41</f>
        <v>10182900</v>
      </c>
      <c r="F25" s="37">
        <f t="shared" ref="F25:G25" si="0">F29+F41</f>
        <v>9968500</v>
      </c>
      <c r="G25" s="37">
        <f t="shared" si="0"/>
        <v>9968500</v>
      </c>
      <c r="H25" s="26"/>
      <c r="I25" s="42">
        <f>E25-E52</f>
        <v>0</v>
      </c>
      <c r="J25" s="42">
        <f t="shared" ref="J25:K25" si="1">F25-F52</f>
        <v>0</v>
      </c>
      <c r="K25" s="42">
        <f t="shared" si="1"/>
        <v>0</v>
      </c>
      <c r="L25" s="42"/>
    </row>
    <row r="26" spans="1:12" ht="16.5" customHeight="1" x14ac:dyDescent="0.25">
      <c r="A26" s="14" t="s">
        <v>20</v>
      </c>
      <c r="B26" s="46">
        <v>1100</v>
      </c>
      <c r="C26" s="46">
        <v>120</v>
      </c>
      <c r="D26" s="50"/>
      <c r="E26" s="25"/>
      <c r="F26" s="25"/>
      <c r="G26" s="25"/>
      <c r="H26" s="25"/>
    </row>
    <row r="27" spans="1:12" ht="19.5" customHeight="1" thickBot="1" x14ac:dyDescent="0.3">
      <c r="A27" s="12" t="s">
        <v>21</v>
      </c>
      <c r="B27" s="47"/>
      <c r="C27" s="47"/>
      <c r="D27" s="51"/>
      <c r="E27" s="26"/>
      <c r="F27" s="26"/>
      <c r="G27" s="26"/>
      <c r="H27" s="26"/>
    </row>
    <row r="28" spans="1:12" ht="21.75" customHeight="1" thickBot="1" x14ac:dyDescent="0.3">
      <c r="A28" s="12" t="s">
        <v>20</v>
      </c>
      <c r="B28" s="49">
        <v>1110</v>
      </c>
      <c r="C28" s="7"/>
      <c r="D28" s="7"/>
      <c r="E28" s="24"/>
      <c r="F28" s="24"/>
      <c r="G28" s="24"/>
      <c r="H28" s="26"/>
    </row>
    <row r="29" spans="1:12" ht="24" customHeight="1" thickBot="1" x14ac:dyDescent="0.3">
      <c r="A29" s="12" t="s">
        <v>22</v>
      </c>
      <c r="B29" s="49">
        <v>1200</v>
      </c>
      <c r="C29" s="49">
        <v>130</v>
      </c>
      <c r="D29" s="7"/>
      <c r="E29" s="24">
        <f>E31+E36+E32+E33+E34+E35</f>
        <v>10182900</v>
      </c>
      <c r="F29" s="24">
        <f t="shared" ref="F29:G29" si="2">F31+F36+F32</f>
        <v>9968500</v>
      </c>
      <c r="G29" s="24">
        <f t="shared" si="2"/>
        <v>9968500</v>
      </c>
      <c r="H29" s="26"/>
    </row>
    <row r="30" spans="1:12" ht="21.75" customHeight="1" x14ac:dyDescent="0.25">
      <c r="A30" s="14" t="s">
        <v>20</v>
      </c>
      <c r="B30" s="46">
        <v>1210</v>
      </c>
      <c r="C30" s="46">
        <v>130</v>
      </c>
      <c r="D30" s="50"/>
      <c r="E30" s="25"/>
      <c r="F30" s="25"/>
      <c r="G30" s="25"/>
      <c r="H30" s="25"/>
    </row>
    <row r="31" spans="1:12" ht="31.5" customHeight="1" thickBot="1" x14ac:dyDescent="0.3">
      <c r="A31" s="22" t="s">
        <v>23</v>
      </c>
      <c r="B31" s="47"/>
      <c r="C31" s="47">
        <v>130</v>
      </c>
      <c r="D31" s="47">
        <v>957400</v>
      </c>
      <c r="E31" s="53">
        <v>5966334.3399999999</v>
      </c>
      <c r="F31" s="53">
        <v>5968500</v>
      </c>
      <c r="G31" s="53">
        <v>5968500</v>
      </c>
      <c r="H31" s="53"/>
      <c r="J31" s="42"/>
      <c r="K31" s="42"/>
      <c r="L31" s="42"/>
    </row>
    <row r="32" spans="1:12" ht="31.5" customHeight="1" thickBot="1" x14ac:dyDescent="0.3">
      <c r="A32" s="22" t="s">
        <v>23</v>
      </c>
      <c r="B32" s="49"/>
      <c r="C32" s="49">
        <v>130</v>
      </c>
      <c r="D32" s="49" t="s">
        <v>151</v>
      </c>
      <c r="E32" s="27">
        <v>216565.66</v>
      </c>
      <c r="F32" s="27"/>
      <c r="G32" s="27"/>
      <c r="H32" s="53"/>
    </row>
    <row r="33" spans="1:8" ht="31.5" customHeight="1" thickBot="1" x14ac:dyDescent="0.3">
      <c r="A33" s="22" t="s">
        <v>23</v>
      </c>
      <c r="B33" s="49"/>
      <c r="C33" s="49">
        <v>130</v>
      </c>
      <c r="D33" s="49" t="s">
        <v>154</v>
      </c>
      <c r="E33" s="27"/>
      <c r="F33" s="27"/>
      <c r="G33" s="27"/>
      <c r="H33" s="53"/>
    </row>
    <row r="34" spans="1:8" ht="31.5" customHeight="1" thickBot="1" x14ac:dyDescent="0.3">
      <c r="A34" s="22" t="s">
        <v>23</v>
      </c>
      <c r="B34" s="49"/>
      <c r="C34" s="49">
        <v>130</v>
      </c>
      <c r="D34" s="49" t="s">
        <v>155</v>
      </c>
      <c r="E34" s="27"/>
      <c r="F34" s="27"/>
      <c r="G34" s="27"/>
      <c r="H34" s="53"/>
    </row>
    <row r="35" spans="1:8" ht="31.5" customHeight="1" thickBot="1" x14ac:dyDescent="0.3">
      <c r="A35" s="22" t="s">
        <v>23</v>
      </c>
      <c r="B35" s="49"/>
      <c r="C35" s="49">
        <v>130</v>
      </c>
      <c r="D35" s="49" t="s">
        <v>156</v>
      </c>
      <c r="E35" s="27"/>
      <c r="F35" s="27"/>
      <c r="G35" s="27"/>
      <c r="H35" s="53"/>
    </row>
    <row r="36" spans="1:8" ht="26.25" customHeight="1" thickBot="1" x14ac:dyDescent="0.3">
      <c r="A36" s="22" t="s">
        <v>129</v>
      </c>
      <c r="B36" s="49"/>
      <c r="C36" s="49">
        <v>130</v>
      </c>
      <c r="D36" s="49">
        <v>957200</v>
      </c>
      <c r="E36" s="27">
        <v>4000000</v>
      </c>
      <c r="F36" s="27">
        <v>4000000</v>
      </c>
      <c r="G36" s="27">
        <v>4000000</v>
      </c>
      <c r="H36" s="53"/>
    </row>
    <row r="37" spans="1:8" ht="19.5" customHeight="1" thickBot="1" x14ac:dyDescent="0.3">
      <c r="A37" s="12" t="s">
        <v>24</v>
      </c>
      <c r="B37" s="49">
        <v>1300</v>
      </c>
      <c r="C37" s="49">
        <v>140</v>
      </c>
      <c r="D37" s="49"/>
      <c r="E37" s="27"/>
      <c r="F37" s="27"/>
      <c r="G37" s="27"/>
      <c r="H37" s="53"/>
    </row>
    <row r="38" spans="1:8" ht="18" customHeight="1" thickBot="1" x14ac:dyDescent="0.3">
      <c r="A38" s="12" t="s">
        <v>20</v>
      </c>
      <c r="B38" s="49">
        <v>1310</v>
      </c>
      <c r="C38" s="49">
        <v>140</v>
      </c>
      <c r="D38" s="49"/>
      <c r="E38" s="27"/>
      <c r="F38" s="27"/>
      <c r="G38" s="27"/>
      <c r="H38" s="53"/>
    </row>
    <row r="39" spans="1:8" ht="21" customHeight="1" thickBot="1" x14ac:dyDescent="0.3">
      <c r="A39" s="12" t="s">
        <v>25</v>
      </c>
      <c r="B39" s="49">
        <v>1400</v>
      </c>
      <c r="C39" s="49">
        <v>150</v>
      </c>
      <c r="D39" s="49"/>
      <c r="E39" s="27"/>
      <c r="F39" s="27"/>
      <c r="G39" s="27"/>
      <c r="H39" s="53"/>
    </row>
    <row r="40" spans="1:8" ht="18.75" customHeight="1" thickBot="1" x14ac:dyDescent="0.3">
      <c r="A40" s="12" t="s">
        <v>20</v>
      </c>
      <c r="B40" s="7"/>
      <c r="C40" s="7"/>
      <c r="D40" s="49"/>
      <c r="E40" s="27"/>
      <c r="F40" s="27"/>
      <c r="G40" s="27"/>
      <c r="H40" s="53"/>
    </row>
    <row r="41" spans="1:8" ht="20.25" customHeight="1" thickBot="1" x14ac:dyDescent="0.3">
      <c r="A41" s="12" t="s">
        <v>26</v>
      </c>
      <c r="B41" s="49">
        <v>1500</v>
      </c>
      <c r="C41" s="49">
        <v>150</v>
      </c>
      <c r="D41" s="49"/>
      <c r="E41" s="27">
        <f>E43+E44+E45</f>
        <v>0</v>
      </c>
      <c r="F41" s="27"/>
      <c r="G41" s="27"/>
      <c r="H41" s="53"/>
    </row>
    <row r="42" spans="1:8" ht="21" customHeight="1" x14ac:dyDescent="0.25">
      <c r="A42" s="14" t="s">
        <v>20</v>
      </c>
      <c r="B42" s="46">
        <v>1510</v>
      </c>
      <c r="C42" s="46">
        <v>150</v>
      </c>
      <c r="D42" s="46"/>
      <c r="E42" s="52"/>
      <c r="F42" s="52"/>
      <c r="G42" s="52"/>
      <c r="H42" s="52"/>
    </row>
    <row r="43" spans="1:8" ht="22.5" customHeight="1" thickBot="1" x14ac:dyDescent="0.3">
      <c r="A43" s="12" t="s">
        <v>27</v>
      </c>
      <c r="B43" s="47"/>
      <c r="C43" s="47">
        <v>957501</v>
      </c>
      <c r="D43" s="47"/>
      <c r="E43" s="53"/>
      <c r="F43" s="53"/>
      <c r="G43" s="53"/>
      <c r="H43" s="53"/>
    </row>
    <row r="44" spans="1:8" ht="22.5" customHeight="1" thickBot="1" x14ac:dyDescent="0.3">
      <c r="A44" s="12" t="s">
        <v>27</v>
      </c>
      <c r="B44" s="49"/>
      <c r="C44" s="49"/>
      <c r="D44" s="49"/>
      <c r="E44" s="27"/>
      <c r="F44" s="27"/>
      <c r="G44" s="27"/>
      <c r="H44" s="53"/>
    </row>
    <row r="45" spans="1:8" ht="22.5" customHeight="1" thickBot="1" x14ac:dyDescent="0.3">
      <c r="A45" s="12" t="s">
        <v>27</v>
      </c>
      <c r="B45" s="49"/>
      <c r="C45" s="49"/>
      <c r="D45" s="49"/>
      <c r="E45" s="27"/>
      <c r="F45" s="27"/>
      <c r="G45" s="27"/>
      <c r="H45" s="53"/>
    </row>
    <row r="46" spans="1:8" ht="20.25" customHeight="1" thickBot="1" x14ac:dyDescent="0.3">
      <c r="A46" s="12" t="s">
        <v>28</v>
      </c>
      <c r="B46" s="49">
        <v>1520</v>
      </c>
      <c r="C46" s="49">
        <v>150</v>
      </c>
      <c r="D46" s="49"/>
      <c r="E46" s="27"/>
      <c r="F46" s="27"/>
      <c r="G46" s="27"/>
      <c r="H46" s="53"/>
    </row>
    <row r="47" spans="1:8" ht="21" customHeight="1" thickBot="1" x14ac:dyDescent="0.3">
      <c r="A47" s="12" t="s">
        <v>29</v>
      </c>
      <c r="B47" s="49">
        <v>1900</v>
      </c>
      <c r="C47" s="7"/>
      <c r="D47" s="49"/>
      <c r="E47" s="27"/>
      <c r="F47" s="27"/>
      <c r="G47" s="27"/>
      <c r="H47" s="53"/>
    </row>
    <row r="48" spans="1:8" ht="18" customHeight="1" thickBot="1" x14ac:dyDescent="0.3">
      <c r="A48" s="12" t="s">
        <v>20</v>
      </c>
      <c r="B48" s="7"/>
      <c r="C48" s="7"/>
      <c r="D48" s="49"/>
      <c r="E48" s="27"/>
      <c r="F48" s="27"/>
      <c r="G48" s="27"/>
      <c r="H48" s="53"/>
    </row>
    <row r="49" spans="1:8" ht="17.25" customHeight="1" thickBot="1" x14ac:dyDescent="0.3">
      <c r="A49" s="13" t="s">
        <v>30</v>
      </c>
      <c r="B49" s="49">
        <v>1980</v>
      </c>
      <c r="C49" s="49" t="s">
        <v>17</v>
      </c>
      <c r="D49" s="49"/>
      <c r="E49" s="27"/>
      <c r="F49" s="27"/>
      <c r="G49" s="27"/>
      <c r="H49" s="53"/>
    </row>
    <row r="50" spans="1:8" ht="15.75" x14ac:dyDescent="0.25">
      <c r="A50" s="14" t="s">
        <v>31</v>
      </c>
      <c r="B50" s="46">
        <v>1981</v>
      </c>
      <c r="C50" s="46">
        <v>510</v>
      </c>
      <c r="D50" s="46"/>
      <c r="E50" s="52"/>
      <c r="F50" s="52"/>
      <c r="G50" s="52"/>
      <c r="H50" s="52" t="s">
        <v>17</v>
      </c>
    </row>
    <row r="51" spans="1:8" ht="31.5" customHeight="1" thickBot="1" x14ac:dyDescent="0.3">
      <c r="A51" s="12" t="s">
        <v>32</v>
      </c>
      <c r="B51" s="47"/>
      <c r="C51" s="47"/>
      <c r="D51" s="47"/>
      <c r="E51" s="53"/>
      <c r="F51" s="53"/>
      <c r="G51" s="53"/>
      <c r="H51" s="53"/>
    </row>
    <row r="52" spans="1:8" ht="21.75" customHeight="1" thickBot="1" x14ac:dyDescent="0.3">
      <c r="A52" s="12" t="s">
        <v>33</v>
      </c>
      <c r="B52" s="49">
        <v>2000</v>
      </c>
      <c r="C52" s="49" t="s">
        <v>17</v>
      </c>
      <c r="D52" s="7"/>
      <c r="E52" s="37">
        <f>E54+E83+E92+E94</f>
        <v>10182900</v>
      </c>
      <c r="F52" s="37">
        <f t="shared" ref="F52:G52" si="3">F54+F83+F92+F94</f>
        <v>9968500</v>
      </c>
      <c r="G52" s="37">
        <f t="shared" si="3"/>
        <v>9968500</v>
      </c>
      <c r="H52" s="26"/>
    </row>
    <row r="53" spans="1:8" ht="21.75" customHeight="1" x14ac:dyDescent="0.25">
      <c r="A53" s="14" t="s">
        <v>20</v>
      </c>
      <c r="B53" s="46">
        <v>2100</v>
      </c>
      <c r="C53" s="46" t="s">
        <v>17</v>
      </c>
      <c r="D53" s="50"/>
      <c r="E53" s="25"/>
      <c r="F53" s="25"/>
      <c r="G53" s="25"/>
      <c r="H53" s="52" t="s">
        <v>17</v>
      </c>
    </row>
    <row r="54" spans="1:8" ht="23.25" customHeight="1" thickBot="1" x14ac:dyDescent="0.3">
      <c r="A54" s="12" t="s">
        <v>34</v>
      </c>
      <c r="B54" s="47"/>
      <c r="C54" s="47"/>
      <c r="D54" s="51"/>
      <c r="E54" s="26">
        <f>E55+E62+E56+E57+E63+E65+E59+E58+E64</f>
        <v>6694704</v>
      </c>
      <c r="F54" s="26">
        <f t="shared" ref="F54:G54" si="4">F55+F62+F56+F57+F63+F65+F59+F58+F64</f>
        <v>6494704</v>
      </c>
      <c r="G54" s="26">
        <f t="shared" si="4"/>
        <v>6494704</v>
      </c>
      <c r="H54" s="53"/>
    </row>
    <row r="55" spans="1:8" ht="23.25" customHeight="1" thickBot="1" x14ac:dyDescent="0.3">
      <c r="A55" s="14" t="s">
        <v>121</v>
      </c>
      <c r="B55" s="46">
        <v>2110</v>
      </c>
      <c r="C55" s="46" t="s">
        <v>133</v>
      </c>
      <c r="D55" s="36">
        <v>957400</v>
      </c>
      <c r="E55" s="38">
        <v>3366696.44</v>
      </c>
      <c r="F55" s="38">
        <v>3368252</v>
      </c>
      <c r="G55" s="38">
        <v>3368252</v>
      </c>
      <c r="H55" s="38" t="s">
        <v>17</v>
      </c>
    </row>
    <row r="56" spans="1:8" ht="23.25" customHeight="1" thickBot="1" x14ac:dyDescent="0.3">
      <c r="A56" s="14" t="s">
        <v>121</v>
      </c>
      <c r="B56" s="40"/>
      <c r="C56" s="46" t="s">
        <v>133</v>
      </c>
      <c r="D56" s="49">
        <v>957200</v>
      </c>
      <c r="E56" s="27">
        <v>1600000</v>
      </c>
      <c r="F56" s="27">
        <v>1600000</v>
      </c>
      <c r="G56" s="27">
        <v>1600000</v>
      </c>
      <c r="H56" s="53"/>
    </row>
    <row r="57" spans="1:8" ht="23.25" customHeight="1" thickBot="1" x14ac:dyDescent="0.3">
      <c r="A57" s="14" t="s">
        <v>121</v>
      </c>
      <c r="B57" s="40"/>
      <c r="C57" s="46" t="s">
        <v>166</v>
      </c>
      <c r="D57" s="46" t="s">
        <v>151</v>
      </c>
      <c r="E57" s="27">
        <v>155555.56</v>
      </c>
      <c r="F57" s="27"/>
      <c r="G57" s="27"/>
      <c r="H57" s="53"/>
    </row>
    <row r="58" spans="1:8" ht="23.25" customHeight="1" thickBot="1" x14ac:dyDescent="0.3">
      <c r="A58" s="14" t="s">
        <v>121</v>
      </c>
      <c r="B58" s="40"/>
      <c r="C58" s="46"/>
      <c r="D58" s="49"/>
      <c r="E58" s="27"/>
      <c r="F58" s="27"/>
      <c r="G58" s="27"/>
      <c r="H58" s="53"/>
    </row>
    <row r="59" spans="1:8" ht="23.25" customHeight="1" thickBot="1" x14ac:dyDescent="0.3">
      <c r="A59" s="14" t="s">
        <v>146</v>
      </c>
      <c r="B59" s="40"/>
      <c r="C59" s="40" t="s">
        <v>147</v>
      </c>
      <c r="D59" s="49">
        <v>957400</v>
      </c>
      <c r="E59" s="27">
        <v>20000</v>
      </c>
      <c r="F59" s="27">
        <v>20000</v>
      </c>
      <c r="G59" s="27">
        <v>20000</v>
      </c>
      <c r="H59" s="53"/>
    </row>
    <row r="60" spans="1:8" ht="20.25" customHeight="1" thickBot="1" x14ac:dyDescent="0.3">
      <c r="A60" s="12" t="s">
        <v>35</v>
      </c>
      <c r="B60" s="49">
        <v>2120</v>
      </c>
      <c r="C60" s="49">
        <v>112</v>
      </c>
      <c r="D60" s="49"/>
      <c r="E60" s="49"/>
      <c r="F60" s="49"/>
      <c r="G60" s="49"/>
      <c r="H60" s="47" t="s">
        <v>17</v>
      </c>
    </row>
    <row r="61" spans="1:8" ht="33" customHeight="1" thickBot="1" x14ac:dyDescent="0.3">
      <c r="A61" s="12" t="s">
        <v>36</v>
      </c>
      <c r="B61" s="49">
        <v>2130</v>
      </c>
      <c r="C61" s="49">
        <v>113</v>
      </c>
      <c r="D61" s="49"/>
      <c r="E61" s="27"/>
      <c r="F61" s="27"/>
      <c r="G61" s="27"/>
      <c r="H61" s="53" t="s">
        <v>17</v>
      </c>
    </row>
    <row r="62" spans="1:8" ht="30.75" thickBot="1" x14ac:dyDescent="0.3">
      <c r="A62" s="21" t="s">
        <v>37</v>
      </c>
      <c r="B62" s="49">
        <v>2140</v>
      </c>
      <c r="C62" s="46" t="s">
        <v>134</v>
      </c>
      <c r="D62" s="36">
        <v>957400</v>
      </c>
      <c r="E62" s="27">
        <v>1022787.35</v>
      </c>
      <c r="F62" s="27">
        <v>1023252</v>
      </c>
      <c r="G62" s="27">
        <v>1023252</v>
      </c>
      <c r="H62" s="53" t="s">
        <v>17</v>
      </c>
    </row>
    <row r="63" spans="1:8" ht="30.75" thickBot="1" x14ac:dyDescent="0.3">
      <c r="A63" s="21" t="s">
        <v>37</v>
      </c>
      <c r="B63" s="40"/>
      <c r="C63" s="46" t="s">
        <v>134</v>
      </c>
      <c r="D63" s="36">
        <v>957200</v>
      </c>
      <c r="E63" s="38">
        <v>483200</v>
      </c>
      <c r="F63" s="38">
        <v>483200</v>
      </c>
      <c r="G63" s="38">
        <v>483200</v>
      </c>
      <c r="H63" s="38"/>
    </row>
    <row r="64" spans="1:8" ht="30.75" thickBot="1" x14ac:dyDescent="0.3">
      <c r="A64" s="21" t="s">
        <v>37</v>
      </c>
      <c r="B64" s="40"/>
      <c r="C64" s="46" t="s">
        <v>167</v>
      </c>
      <c r="D64" s="46" t="s">
        <v>151</v>
      </c>
      <c r="E64" s="38">
        <v>46464.65</v>
      </c>
      <c r="F64" s="39"/>
      <c r="G64" s="39"/>
      <c r="H64" s="38"/>
    </row>
    <row r="65" spans="1:8" ht="30.75" thickBot="1" x14ac:dyDescent="0.3">
      <c r="A65" s="21" t="s">
        <v>37</v>
      </c>
      <c r="B65" s="40"/>
      <c r="C65" s="46"/>
      <c r="D65" s="49"/>
      <c r="E65" s="41"/>
      <c r="F65" s="41"/>
      <c r="G65" s="41"/>
      <c r="H65" s="28"/>
    </row>
    <row r="66" spans="1:8" ht="19.5" customHeight="1" x14ac:dyDescent="0.25">
      <c r="A66" s="14" t="s">
        <v>20</v>
      </c>
      <c r="B66" s="46">
        <v>2141</v>
      </c>
      <c r="C66" s="46">
        <v>119</v>
      </c>
      <c r="D66" s="46"/>
      <c r="E66" s="52"/>
      <c r="F66" s="52"/>
      <c r="G66" s="52"/>
      <c r="H66" s="52" t="s">
        <v>17</v>
      </c>
    </row>
    <row r="67" spans="1:8" ht="21" customHeight="1" thickBot="1" x14ac:dyDescent="0.3">
      <c r="A67" s="12" t="s">
        <v>38</v>
      </c>
      <c r="B67" s="47"/>
      <c r="C67" s="47"/>
      <c r="D67" s="47"/>
      <c r="E67" s="53"/>
      <c r="F67" s="53"/>
      <c r="G67" s="53"/>
      <c r="H67" s="53"/>
    </row>
    <row r="68" spans="1:8" ht="19.5" customHeight="1" thickBot="1" x14ac:dyDescent="0.3">
      <c r="A68" s="12" t="s">
        <v>39</v>
      </c>
      <c r="B68" s="49">
        <v>2142</v>
      </c>
      <c r="C68" s="49">
        <v>119</v>
      </c>
      <c r="D68" s="49"/>
      <c r="E68" s="27"/>
      <c r="F68" s="27"/>
      <c r="G68" s="27"/>
      <c r="H68" s="53" t="s">
        <v>17</v>
      </c>
    </row>
    <row r="69" spans="1:8" ht="29.25" customHeight="1" thickBot="1" x14ac:dyDescent="0.3">
      <c r="A69" s="12" t="s">
        <v>40</v>
      </c>
      <c r="B69" s="49">
        <v>2150</v>
      </c>
      <c r="C69" s="49">
        <v>131</v>
      </c>
      <c r="D69" s="49"/>
      <c r="E69" s="27"/>
      <c r="F69" s="27"/>
      <c r="G69" s="27"/>
      <c r="H69" s="53" t="s">
        <v>17</v>
      </c>
    </row>
    <row r="70" spans="1:8" ht="20.25" customHeight="1" thickBot="1" x14ac:dyDescent="0.3">
      <c r="A70" s="21" t="s">
        <v>41</v>
      </c>
      <c r="B70" s="49">
        <v>2160</v>
      </c>
      <c r="C70" s="49">
        <v>134</v>
      </c>
      <c r="D70" s="49"/>
      <c r="E70" s="27"/>
      <c r="F70" s="27"/>
      <c r="G70" s="27"/>
      <c r="H70" s="53" t="s">
        <v>17</v>
      </c>
    </row>
    <row r="71" spans="1:8" ht="31.5" customHeight="1" thickBot="1" x14ac:dyDescent="0.3">
      <c r="A71" s="12" t="s">
        <v>42</v>
      </c>
      <c r="B71" s="49">
        <v>2170</v>
      </c>
      <c r="C71" s="49">
        <v>139</v>
      </c>
      <c r="D71" s="49"/>
      <c r="E71" s="27"/>
      <c r="F71" s="27"/>
      <c r="G71" s="27"/>
      <c r="H71" s="53" t="s">
        <v>17</v>
      </c>
    </row>
    <row r="72" spans="1:8" ht="18.75" customHeight="1" x14ac:dyDescent="0.25">
      <c r="A72" s="14" t="s">
        <v>20</v>
      </c>
      <c r="B72" s="46">
        <v>2171</v>
      </c>
      <c r="C72" s="46">
        <v>139</v>
      </c>
      <c r="D72" s="46"/>
      <c r="E72" s="52"/>
      <c r="F72" s="52"/>
      <c r="G72" s="52"/>
      <c r="H72" s="52" t="s">
        <v>17</v>
      </c>
    </row>
    <row r="73" spans="1:8" ht="20.25" customHeight="1" thickBot="1" x14ac:dyDescent="0.3">
      <c r="A73" s="12" t="s">
        <v>43</v>
      </c>
      <c r="B73" s="47"/>
      <c r="C73" s="47"/>
      <c r="D73" s="47"/>
      <c r="E73" s="53"/>
      <c r="F73" s="53"/>
      <c r="G73" s="53"/>
      <c r="H73" s="53"/>
    </row>
    <row r="74" spans="1:8" ht="19.5" customHeight="1" thickBot="1" x14ac:dyDescent="0.3">
      <c r="A74" s="12" t="s">
        <v>44</v>
      </c>
      <c r="B74" s="49">
        <v>2172</v>
      </c>
      <c r="C74" s="49">
        <v>139</v>
      </c>
      <c r="D74" s="49"/>
      <c r="E74" s="27"/>
      <c r="F74" s="27"/>
      <c r="G74" s="27"/>
      <c r="H74" s="53" t="s">
        <v>17</v>
      </c>
    </row>
    <row r="75" spans="1:8" ht="24" customHeight="1" thickBot="1" x14ac:dyDescent="0.3">
      <c r="A75" s="12" t="s">
        <v>45</v>
      </c>
      <c r="B75" s="49">
        <v>2200</v>
      </c>
      <c r="C75" s="49">
        <v>300</v>
      </c>
      <c r="D75" s="49"/>
      <c r="E75" s="27"/>
      <c r="F75" s="27"/>
      <c r="G75" s="27"/>
      <c r="H75" s="53" t="s">
        <v>17</v>
      </c>
    </row>
    <row r="76" spans="1:8" ht="18" customHeight="1" x14ac:dyDescent="0.25">
      <c r="A76" s="14" t="s">
        <v>20</v>
      </c>
      <c r="B76" s="46">
        <v>2210</v>
      </c>
      <c r="C76" s="46">
        <v>320</v>
      </c>
      <c r="D76" s="46"/>
      <c r="E76" s="52"/>
      <c r="F76" s="52"/>
      <c r="G76" s="52"/>
      <c r="H76" s="52" t="s">
        <v>17</v>
      </c>
    </row>
    <row r="77" spans="1:8" ht="29.25" customHeight="1" thickBot="1" x14ac:dyDescent="0.3">
      <c r="A77" s="12" t="s">
        <v>46</v>
      </c>
      <c r="B77" s="47"/>
      <c r="C77" s="47"/>
      <c r="D77" s="47"/>
      <c r="E77" s="53"/>
      <c r="F77" s="53"/>
      <c r="G77" s="53"/>
      <c r="H77" s="53"/>
    </row>
    <row r="78" spans="1:8" ht="15.75" x14ac:dyDescent="0.25">
      <c r="A78" s="14" t="s">
        <v>31</v>
      </c>
      <c r="B78" s="46">
        <v>2211</v>
      </c>
      <c r="C78" s="46">
        <v>321</v>
      </c>
      <c r="D78" s="46"/>
      <c r="E78" s="52"/>
      <c r="F78" s="52"/>
      <c r="G78" s="52"/>
      <c r="H78" s="52" t="s">
        <v>17</v>
      </c>
    </row>
    <row r="79" spans="1:8" ht="30" customHeight="1" thickBot="1" x14ac:dyDescent="0.3">
      <c r="A79" s="12" t="s">
        <v>47</v>
      </c>
      <c r="B79" s="47"/>
      <c r="C79" s="47"/>
      <c r="D79" s="47"/>
      <c r="E79" s="53"/>
      <c r="F79" s="53"/>
      <c r="G79" s="53"/>
      <c r="H79" s="53"/>
    </row>
    <row r="80" spans="1:8" ht="33.75" customHeight="1" thickBot="1" x14ac:dyDescent="0.3">
      <c r="A80" s="12" t="s">
        <v>48</v>
      </c>
      <c r="B80" s="49">
        <v>2220</v>
      </c>
      <c r="C80" s="49">
        <v>340</v>
      </c>
      <c r="D80" s="7"/>
      <c r="E80" s="7"/>
      <c r="F80" s="7"/>
      <c r="G80" s="7"/>
      <c r="H80" s="47" t="s">
        <v>17</v>
      </c>
    </row>
    <row r="81" spans="1:9" ht="48" customHeight="1" thickBot="1" x14ac:dyDescent="0.3">
      <c r="A81" s="21" t="s">
        <v>49</v>
      </c>
      <c r="B81" s="49">
        <v>2230</v>
      </c>
      <c r="C81" s="49">
        <v>350</v>
      </c>
      <c r="D81" s="49"/>
      <c r="E81" s="49"/>
      <c r="F81" s="49"/>
      <c r="G81" s="49"/>
      <c r="H81" s="47" t="s">
        <v>17</v>
      </c>
    </row>
    <row r="82" spans="1:9" ht="30" customHeight="1" thickBot="1" x14ac:dyDescent="0.3">
      <c r="A82" s="12" t="s">
        <v>50</v>
      </c>
      <c r="B82" s="49">
        <v>2240</v>
      </c>
      <c r="C82" s="49">
        <v>360</v>
      </c>
      <c r="D82" s="49"/>
      <c r="E82" s="27"/>
      <c r="F82" s="27"/>
      <c r="G82" s="27"/>
      <c r="H82" s="53" t="s">
        <v>17</v>
      </c>
    </row>
    <row r="83" spans="1:9" ht="20.25" customHeight="1" thickBot="1" x14ac:dyDescent="0.3">
      <c r="A83" s="12" t="s">
        <v>51</v>
      </c>
      <c r="B83" s="49">
        <v>2300</v>
      </c>
      <c r="C83" s="49">
        <v>850</v>
      </c>
      <c r="D83" s="49"/>
      <c r="E83" s="27">
        <f>E84+E85+E86</f>
        <v>14545.45</v>
      </c>
      <c r="F83" s="27">
        <f t="shared" ref="F83:G83" si="5">F84+F85+F86</f>
        <v>0</v>
      </c>
      <c r="G83" s="27">
        <f t="shared" si="5"/>
        <v>0</v>
      </c>
      <c r="H83" s="53" t="s">
        <v>17</v>
      </c>
    </row>
    <row r="84" spans="1:9" ht="18.75" customHeight="1" thickBot="1" x14ac:dyDescent="0.3">
      <c r="A84" s="12" t="s">
        <v>122</v>
      </c>
      <c r="B84" s="46">
        <v>2310</v>
      </c>
      <c r="C84" s="46" t="s">
        <v>157</v>
      </c>
      <c r="D84" s="46" t="s">
        <v>151</v>
      </c>
      <c r="E84" s="52">
        <v>14545.45</v>
      </c>
      <c r="F84" s="52"/>
      <c r="G84" s="52"/>
      <c r="H84" s="52" t="s">
        <v>17</v>
      </c>
    </row>
    <row r="85" spans="1:9" ht="31.5" customHeight="1" thickBot="1" x14ac:dyDescent="0.3">
      <c r="A85" s="12" t="s">
        <v>52</v>
      </c>
      <c r="B85" s="49">
        <v>2320</v>
      </c>
      <c r="C85" s="46" t="s">
        <v>158</v>
      </c>
      <c r="D85" s="46">
        <v>957400</v>
      </c>
      <c r="E85" s="38"/>
      <c r="F85" s="38"/>
      <c r="G85" s="38"/>
      <c r="H85" s="38" t="s">
        <v>17</v>
      </c>
    </row>
    <row r="86" spans="1:9" ht="22.5" customHeight="1" thickBot="1" x14ac:dyDescent="0.3">
      <c r="A86" s="12" t="s">
        <v>53</v>
      </c>
      <c r="B86" s="49">
        <v>2330</v>
      </c>
      <c r="C86" s="36" t="s">
        <v>135</v>
      </c>
      <c r="D86" s="36">
        <v>957400</v>
      </c>
      <c r="E86" s="27"/>
      <c r="F86" s="27"/>
      <c r="G86" s="27"/>
      <c r="H86" s="53" t="s">
        <v>17</v>
      </c>
    </row>
    <row r="87" spans="1:9" ht="19.5" customHeight="1" thickBot="1" x14ac:dyDescent="0.3">
      <c r="A87" s="12" t="s">
        <v>54</v>
      </c>
      <c r="B87" s="49">
        <v>2400</v>
      </c>
      <c r="C87" s="49" t="s">
        <v>17</v>
      </c>
      <c r="D87" s="49"/>
      <c r="E87" s="27"/>
      <c r="F87" s="27"/>
      <c r="G87" s="27"/>
      <c r="H87" s="53" t="s">
        <v>17</v>
      </c>
    </row>
    <row r="88" spans="1:9" ht="15.75" x14ac:dyDescent="0.25">
      <c r="A88" s="14" t="s">
        <v>31</v>
      </c>
      <c r="B88" s="46">
        <v>2410</v>
      </c>
      <c r="C88" s="46">
        <v>810</v>
      </c>
      <c r="D88" s="46"/>
      <c r="E88" s="52"/>
      <c r="F88" s="52"/>
      <c r="G88" s="52"/>
      <c r="H88" s="52" t="s">
        <v>17</v>
      </c>
    </row>
    <row r="89" spans="1:9" ht="21" customHeight="1" thickBot="1" x14ac:dyDescent="0.3">
      <c r="A89" s="12" t="s">
        <v>55</v>
      </c>
      <c r="B89" s="47"/>
      <c r="C89" s="47"/>
      <c r="D89" s="47"/>
      <c r="E89" s="53"/>
      <c r="F89" s="53"/>
      <c r="G89" s="53"/>
      <c r="H89" s="53"/>
    </row>
    <row r="90" spans="1:9" ht="19.5" customHeight="1" thickBot="1" x14ac:dyDescent="0.3">
      <c r="A90" s="12" t="s">
        <v>56</v>
      </c>
      <c r="B90" s="49">
        <v>2420</v>
      </c>
      <c r="C90" s="49">
        <v>862</v>
      </c>
      <c r="D90" s="49"/>
      <c r="E90" s="27"/>
      <c r="F90" s="27"/>
      <c r="G90" s="27"/>
      <c r="H90" s="53" t="s">
        <v>17</v>
      </c>
    </row>
    <row r="91" spans="1:9" ht="34.5" customHeight="1" thickBot="1" x14ac:dyDescent="0.3">
      <c r="A91" s="21" t="s">
        <v>57</v>
      </c>
      <c r="B91" s="49">
        <v>2430</v>
      </c>
      <c r="C91" s="49">
        <v>863</v>
      </c>
      <c r="D91" s="49"/>
      <c r="E91" s="27"/>
      <c r="F91" s="27"/>
      <c r="G91" s="27"/>
      <c r="H91" s="53" t="s">
        <v>17</v>
      </c>
    </row>
    <row r="92" spans="1:9" ht="20.25" customHeight="1" thickBot="1" x14ac:dyDescent="0.3">
      <c r="A92" s="12" t="s">
        <v>58</v>
      </c>
      <c r="B92" s="49">
        <v>2500</v>
      </c>
      <c r="C92" s="49" t="s">
        <v>17</v>
      </c>
      <c r="D92" s="49"/>
      <c r="E92" s="27"/>
      <c r="F92" s="27"/>
      <c r="G92" s="27"/>
      <c r="H92" s="53" t="s">
        <v>17</v>
      </c>
    </row>
    <row r="93" spans="1:9" ht="46.5" customHeight="1" thickBot="1" x14ac:dyDescent="0.3">
      <c r="A93" s="12" t="s">
        <v>59</v>
      </c>
      <c r="B93" s="49">
        <v>2520</v>
      </c>
      <c r="C93" s="49">
        <v>831</v>
      </c>
      <c r="D93" s="49"/>
      <c r="E93" s="27"/>
      <c r="F93" s="27"/>
      <c r="G93" s="27"/>
      <c r="H93" s="53" t="s">
        <v>17</v>
      </c>
    </row>
    <row r="94" spans="1:9" ht="20.25" customHeight="1" x14ac:dyDescent="0.25">
      <c r="A94" s="32" t="s">
        <v>60</v>
      </c>
      <c r="B94" s="45">
        <v>2600</v>
      </c>
      <c r="C94" s="46" t="s">
        <v>17</v>
      </c>
      <c r="D94" s="35"/>
      <c r="E94" s="56">
        <f>E96+E97+E99+E100+E104+E105+E106+E103+E101+E102+E107+E98+E108</f>
        <v>3473650.55</v>
      </c>
      <c r="F94" s="56">
        <f t="shared" ref="F94:G94" si="6">F96+F97+F99+F100+F104+F105+F106+F103+F101+F102+F107+F98+F108</f>
        <v>3473796</v>
      </c>
      <c r="G94" s="56">
        <f t="shared" si="6"/>
        <v>3473796</v>
      </c>
      <c r="H94" s="28"/>
    </row>
    <row r="95" spans="1:9" ht="19.5" customHeight="1" thickBot="1" x14ac:dyDescent="0.3">
      <c r="A95" s="33" t="s">
        <v>20</v>
      </c>
      <c r="B95" s="31">
        <v>2610</v>
      </c>
      <c r="C95" s="29">
        <v>241</v>
      </c>
      <c r="D95" s="29"/>
      <c r="E95" s="57"/>
      <c r="F95" s="34"/>
      <c r="G95" s="30"/>
      <c r="H95" s="30"/>
    </row>
    <row r="96" spans="1:9" ht="18" customHeight="1" thickBot="1" x14ac:dyDescent="0.3">
      <c r="A96" s="33" t="s">
        <v>123</v>
      </c>
      <c r="B96" s="45"/>
      <c r="C96" s="46" t="s">
        <v>136</v>
      </c>
      <c r="D96" s="36">
        <v>957400</v>
      </c>
      <c r="E96" s="57">
        <v>26000</v>
      </c>
      <c r="F96" s="57">
        <v>26000</v>
      </c>
      <c r="G96" s="57">
        <v>26000</v>
      </c>
      <c r="H96" s="28"/>
      <c r="I96" s="42"/>
    </row>
    <row r="97" spans="1:8" ht="19.5" customHeight="1" thickBot="1" x14ac:dyDescent="0.3">
      <c r="A97" s="33" t="s">
        <v>124</v>
      </c>
      <c r="B97" s="45"/>
      <c r="C97" s="46" t="s">
        <v>137</v>
      </c>
      <c r="D97" s="36">
        <v>957400</v>
      </c>
      <c r="E97" s="57">
        <v>10630</v>
      </c>
      <c r="F97" s="57">
        <v>10630</v>
      </c>
      <c r="G97" s="57">
        <v>10630</v>
      </c>
      <c r="H97" s="28"/>
    </row>
    <row r="98" spans="1:8" ht="19.5" customHeight="1" thickBot="1" x14ac:dyDescent="0.3">
      <c r="A98" s="33" t="s">
        <v>124</v>
      </c>
      <c r="B98" s="45"/>
      <c r="C98" s="46" t="s">
        <v>153</v>
      </c>
      <c r="D98" s="36">
        <v>957400</v>
      </c>
      <c r="E98" s="57">
        <v>503843</v>
      </c>
      <c r="F98" s="57">
        <v>503843</v>
      </c>
      <c r="G98" s="57">
        <v>503843</v>
      </c>
      <c r="H98" s="28"/>
    </row>
    <row r="99" spans="1:8" ht="19.5" customHeight="1" thickBot="1" x14ac:dyDescent="0.3">
      <c r="A99" s="33" t="s">
        <v>125</v>
      </c>
      <c r="B99" s="31"/>
      <c r="C99" s="46" t="s">
        <v>138</v>
      </c>
      <c r="D99" s="36">
        <v>957400</v>
      </c>
      <c r="E99" s="57">
        <v>74776</v>
      </c>
      <c r="F99" s="57">
        <v>74776</v>
      </c>
      <c r="G99" s="57">
        <v>74776</v>
      </c>
      <c r="H99" s="30"/>
    </row>
    <row r="100" spans="1:8" ht="19.5" customHeight="1" thickBot="1" x14ac:dyDescent="0.3">
      <c r="A100" s="33" t="s">
        <v>126</v>
      </c>
      <c r="B100" s="45"/>
      <c r="C100" s="46" t="s">
        <v>139</v>
      </c>
      <c r="D100" s="36">
        <v>957400</v>
      </c>
      <c r="E100" s="59">
        <v>781830</v>
      </c>
      <c r="F100" s="59">
        <v>781830</v>
      </c>
      <c r="G100" s="59">
        <v>781830</v>
      </c>
      <c r="H100" s="28"/>
    </row>
    <row r="101" spans="1:8" ht="19.5" customHeight="1" thickBot="1" x14ac:dyDescent="0.3">
      <c r="A101" s="33" t="s">
        <v>141</v>
      </c>
      <c r="B101" s="45"/>
      <c r="C101" s="46" t="s">
        <v>142</v>
      </c>
      <c r="D101" s="36">
        <v>957400</v>
      </c>
      <c r="E101" s="59">
        <v>66232</v>
      </c>
      <c r="F101" s="59">
        <v>66232</v>
      </c>
      <c r="G101" s="59">
        <v>66232</v>
      </c>
      <c r="H101" s="28"/>
    </row>
    <row r="102" spans="1:8" ht="19.5" customHeight="1" thickBot="1" x14ac:dyDescent="0.3">
      <c r="A102" s="33" t="s">
        <v>127</v>
      </c>
      <c r="B102" s="45"/>
      <c r="C102" s="46" t="s">
        <v>148</v>
      </c>
      <c r="D102" s="36">
        <v>957400</v>
      </c>
      <c r="E102" s="59">
        <v>10972</v>
      </c>
      <c r="F102" s="59">
        <v>10972</v>
      </c>
      <c r="G102" s="59">
        <v>10972</v>
      </c>
      <c r="H102" s="28"/>
    </row>
    <row r="103" spans="1:8" ht="19.5" customHeight="1" thickBot="1" x14ac:dyDescent="0.3">
      <c r="A103" s="33" t="s">
        <v>127</v>
      </c>
      <c r="B103" s="45"/>
      <c r="C103" s="46" t="s">
        <v>140</v>
      </c>
      <c r="D103" s="47">
        <v>957400</v>
      </c>
      <c r="E103" s="60">
        <v>82567.55</v>
      </c>
      <c r="F103" s="60">
        <v>82713</v>
      </c>
      <c r="G103" s="60">
        <v>82713</v>
      </c>
      <c r="H103" s="28"/>
    </row>
    <row r="104" spans="1:8" ht="19.5" customHeight="1" thickBot="1" x14ac:dyDescent="0.3">
      <c r="A104" s="33" t="s">
        <v>125</v>
      </c>
      <c r="B104" s="31"/>
      <c r="C104" s="46" t="s">
        <v>138</v>
      </c>
      <c r="D104" s="36">
        <v>957200</v>
      </c>
      <c r="E104" s="59">
        <v>800000</v>
      </c>
      <c r="F104" s="59">
        <v>800000</v>
      </c>
      <c r="G104" s="59">
        <v>800000</v>
      </c>
      <c r="H104" s="30"/>
    </row>
    <row r="105" spans="1:8" ht="19.5" customHeight="1" thickBot="1" x14ac:dyDescent="0.3">
      <c r="A105" s="33" t="s">
        <v>126</v>
      </c>
      <c r="B105" s="45"/>
      <c r="C105" s="46" t="s">
        <v>139</v>
      </c>
      <c r="D105" s="36">
        <v>957200</v>
      </c>
      <c r="E105" s="58">
        <v>308400</v>
      </c>
      <c r="F105" s="58">
        <v>308400</v>
      </c>
      <c r="G105" s="58">
        <v>308400</v>
      </c>
      <c r="H105" s="28"/>
    </row>
    <row r="106" spans="1:8" ht="19.5" customHeight="1" thickBot="1" x14ac:dyDescent="0.3">
      <c r="A106" s="33" t="s">
        <v>141</v>
      </c>
      <c r="B106" s="45"/>
      <c r="C106" s="46" t="s">
        <v>142</v>
      </c>
      <c r="D106" s="36">
        <v>957200</v>
      </c>
      <c r="E106" s="59">
        <v>350000</v>
      </c>
      <c r="F106" s="59">
        <v>350000</v>
      </c>
      <c r="G106" s="59">
        <v>350000</v>
      </c>
      <c r="H106" s="28"/>
    </row>
    <row r="107" spans="1:8" ht="19.5" customHeight="1" thickBot="1" x14ac:dyDescent="0.3">
      <c r="A107" s="33" t="s">
        <v>127</v>
      </c>
      <c r="B107" s="45"/>
      <c r="C107" s="46" t="s">
        <v>152</v>
      </c>
      <c r="D107" s="47">
        <v>957200</v>
      </c>
      <c r="E107" s="60">
        <v>200000</v>
      </c>
      <c r="F107" s="60">
        <v>200000</v>
      </c>
      <c r="G107" s="60">
        <v>200000</v>
      </c>
      <c r="H107" s="28"/>
    </row>
    <row r="108" spans="1:8" ht="17.25" customHeight="1" thickBot="1" x14ac:dyDescent="0.3">
      <c r="A108" s="33" t="s">
        <v>127</v>
      </c>
      <c r="B108" s="10"/>
      <c r="C108" s="46" t="s">
        <v>140</v>
      </c>
      <c r="D108" s="47">
        <v>957200</v>
      </c>
      <c r="E108" s="60">
        <v>258400</v>
      </c>
      <c r="F108" s="60">
        <v>258400</v>
      </c>
      <c r="G108" s="60">
        <v>258400</v>
      </c>
      <c r="H108" s="53"/>
    </row>
    <row r="109" spans="1:8" ht="30" customHeight="1" thickBot="1" x14ac:dyDescent="0.3">
      <c r="A109" s="12" t="s">
        <v>61</v>
      </c>
      <c r="B109" s="49">
        <v>2620</v>
      </c>
      <c r="C109" s="49">
        <v>242</v>
      </c>
      <c r="D109" s="49"/>
      <c r="E109" s="27"/>
      <c r="F109" s="27"/>
      <c r="G109" s="27"/>
      <c r="H109" s="53"/>
    </row>
    <row r="110" spans="1:8" ht="30.75" customHeight="1" thickBot="1" x14ac:dyDescent="0.3">
      <c r="A110" s="12" t="s">
        <v>62</v>
      </c>
      <c r="B110" s="49">
        <v>2630</v>
      </c>
      <c r="C110" s="49">
        <v>243</v>
      </c>
      <c r="D110" s="49"/>
      <c r="E110" s="49"/>
      <c r="F110" s="49"/>
      <c r="G110" s="49"/>
      <c r="H110" s="47"/>
    </row>
    <row r="111" spans="1:8" ht="18.75" customHeight="1" thickBot="1" x14ac:dyDescent="0.3">
      <c r="A111" s="12" t="s">
        <v>63</v>
      </c>
      <c r="B111" s="49">
        <v>2640</v>
      </c>
      <c r="C111" s="49">
        <v>244</v>
      </c>
      <c r="D111" s="7"/>
      <c r="E111" s="7"/>
      <c r="F111" s="7"/>
      <c r="G111" s="7"/>
      <c r="H111" s="51"/>
    </row>
    <row r="112" spans="1:8" ht="16.5" thickBot="1" x14ac:dyDescent="0.3">
      <c r="A112" s="12" t="s">
        <v>31</v>
      </c>
      <c r="B112" s="7"/>
      <c r="C112" s="7"/>
      <c r="D112" s="7"/>
      <c r="E112" s="7"/>
      <c r="F112" s="7"/>
      <c r="G112" s="7"/>
      <c r="H112" s="51"/>
    </row>
    <row r="113" spans="1:8" ht="30" customHeight="1" thickBot="1" x14ac:dyDescent="0.3">
      <c r="A113" s="12" t="s">
        <v>64</v>
      </c>
      <c r="B113" s="49">
        <v>2650</v>
      </c>
      <c r="C113" s="49">
        <v>400</v>
      </c>
      <c r="D113" s="7"/>
      <c r="E113" s="7"/>
      <c r="F113" s="7"/>
      <c r="G113" s="7"/>
      <c r="H113" s="51"/>
    </row>
    <row r="114" spans="1:8" ht="22.5" customHeight="1" x14ac:dyDescent="0.25">
      <c r="A114" s="14" t="s">
        <v>20</v>
      </c>
      <c r="B114" s="46">
        <v>2651</v>
      </c>
      <c r="C114" s="46">
        <v>406</v>
      </c>
      <c r="D114" s="50"/>
      <c r="E114" s="50"/>
      <c r="F114" s="50"/>
      <c r="G114" s="50"/>
      <c r="H114" s="50"/>
    </row>
    <row r="115" spans="1:8" ht="30.75" customHeight="1" thickBot="1" x14ac:dyDescent="0.3">
      <c r="A115" s="12" t="s">
        <v>65</v>
      </c>
      <c r="B115" s="47"/>
      <c r="C115" s="47"/>
      <c r="D115" s="51"/>
      <c r="E115" s="51"/>
      <c r="F115" s="51"/>
      <c r="G115" s="51"/>
      <c r="H115" s="51"/>
    </row>
    <row r="116" spans="1:8" ht="30" customHeight="1" thickBot="1" x14ac:dyDescent="0.3">
      <c r="A116" s="12" t="s">
        <v>66</v>
      </c>
      <c r="B116" s="49">
        <v>2652</v>
      </c>
      <c r="C116" s="49">
        <v>407</v>
      </c>
      <c r="D116" s="7"/>
      <c r="E116" s="7"/>
      <c r="F116" s="7"/>
      <c r="G116" s="7"/>
      <c r="H116" s="51"/>
    </row>
    <row r="117" spans="1:8" ht="16.5" customHeight="1" thickBot="1" x14ac:dyDescent="0.3">
      <c r="A117" s="13" t="s">
        <v>67</v>
      </c>
      <c r="B117" s="49">
        <v>3000</v>
      </c>
      <c r="C117" s="49">
        <v>100</v>
      </c>
      <c r="D117" s="7"/>
      <c r="E117" s="7"/>
      <c r="F117" s="7"/>
      <c r="G117" s="7"/>
      <c r="H117" s="47" t="s">
        <v>17</v>
      </c>
    </row>
    <row r="118" spans="1:8" ht="20.25" customHeight="1" x14ac:dyDescent="0.25">
      <c r="A118" s="14" t="s">
        <v>20</v>
      </c>
      <c r="B118" s="46">
        <v>3010</v>
      </c>
      <c r="C118" s="50"/>
      <c r="D118" s="50"/>
      <c r="E118" s="50"/>
      <c r="F118" s="50"/>
      <c r="G118" s="50"/>
      <c r="H118" s="46" t="s">
        <v>17</v>
      </c>
    </row>
    <row r="119" spans="1:8" ht="18.75" customHeight="1" thickBot="1" x14ac:dyDescent="0.3">
      <c r="A119" s="13" t="s">
        <v>68</v>
      </c>
      <c r="B119" s="47"/>
      <c r="C119" s="51"/>
      <c r="D119" s="51"/>
      <c r="E119" s="51"/>
      <c r="F119" s="51"/>
      <c r="G119" s="51"/>
      <c r="H119" s="47"/>
    </row>
    <row r="120" spans="1:8" ht="23.25" customHeight="1" thickBot="1" x14ac:dyDescent="0.3">
      <c r="A120" s="13" t="s">
        <v>69</v>
      </c>
      <c r="B120" s="49">
        <v>3020</v>
      </c>
      <c r="C120" s="7"/>
      <c r="D120" s="7"/>
      <c r="E120" s="7"/>
      <c r="F120" s="7"/>
      <c r="G120" s="7"/>
      <c r="H120" s="47" t="s">
        <v>17</v>
      </c>
    </row>
    <row r="121" spans="1:8" ht="22.5" customHeight="1" thickBot="1" x14ac:dyDescent="0.3">
      <c r="A121" s="13" t="s">
        <v>70</v>
      </c>
      <c r="B121" s="49">
        <v>3030</v>
      </c>
      <c r="C121" s="7"/>
      <c r="D121" s="7"/>
      <c r="E121" s="7"/>
      <c r="F121" s="7"/>
      <c r="G121" s="7"/>
      <c r="H121" s="47" t="s">
        <v>17</v>
      </c>
    </row>
    <row r="122" spans="1:8" ht="19.5" customHeight="1" thickBot="1" x14ac:dyDescent="0.3">
      <c r="A122" s="13" t="s">
        <v>71</v>
      </c>
      <c r="B122" s="49">
        <v>4000</v>
      </c>
      <c r="C122" s="49" t="s">
        <v>17</v>
      </c>
      <c r="D122" s="7"/>
      <c r="E122" s="7"/>
      <c r="F122" s="7"/>
      <c r="G122" s="7"/>
      <c r="H122" s="47" t="s">
        <v>17</v>
      </c>
    </row>
    <row r="123" spans="1:8" ht="15.75" x14ac:dyDescent="0.25">
      <c r="A123" s="14" t="s">
        <v>31</v>
      </c>
      <c r="B123" s="46">
        <v>4010</v>
      </c>
      <c r="C123" s="46">
        <v>610</v>
      </c>
      <c r="D123" s="50"/>
      <c r="E123" s="50"/>
      <c r="F123" s="50"/>
      <c r="G123" s="50"/>
      <c r="H123" s="46" t="s">
        <v>17</v>
      </c>
    </row>
    <row r="124" spans="1:8" ht="19.5" customHeight="1" thickBot="1" x14ac:dyDescent="0.3">
      <c r="A124" s="12" t="s">
        <v>72</v>
      </c>
      <c r="B124" s="47"/>
      <c r="C124" s="47"/>
      <c r="D124" s="51"/>
      <c r="E124" s="51"/>
      <c r="F124" s="51"/>
      <c r="G124" s="51"/>
      <c r="H124" s="47"/>
    </row>
    <row r="125" spans="1:8" ht="15.75" x14ac:dyDescent="0.25">
      <c r="A125" s="20"/>
    </row>
    <row r="126" spans="1:8" ht="15.75" x14ac:dyDescent="0.25">
      <c r="A126" s="55" t="s">
        <v>73</v>
      </c>
    </row>
    <row r="127" spans="1:8" x14ac:dyDescent="0.25">
      <c r="A127" s="17" t="s">
        <v>74</v>
      </c>
    </row>
    <row r="128" spans="1:8" ht="16.5" thickBot="1" x14ac:dyDescent="0.3">
      <c r="A128" s="1"/>
    </row>
    <row r="129" spans="1:8" ht="16.5" thickBot="1" x14ac:dyDescent="0.3">
      <c r="A129" s="48" t="s">
        <v>75</v>
      </c>
      <c r="B129" s="70" t="s">
        <v>10</v>
      </c>
      <c r="C129" s="70" t="s">
        <v>77</v>
      </c>
      <c r="D129" s="70" t="s">
        <v>78</v>
      </c>
      <c r="E129" s="72" t="s">
        <v>14</v>
      </c>
      <c r="F129" s="73"/>
      <c r="G129" s="73"/>
      <c r="H129" s="74"/>
    </row>
    <row r="130" spans="1:8" ht="63.75" thickBot="1" x14ac:dyDescent="0.3">
      <c r="A130" s="49" t="s">
        <v>76</v>
      </c>
      <c r="B130" s="71"/>
      <c r="C130" s="71"/>
      <c r="D130" s="71"/>
      <c r="E130" s="49" t="str">
        <f>E21</f>
        <v>на 2024 г. текущий финансовый год</v>
      </c>
      <c r="F130" s="49" t="str">
        <f>F21</f>
        <v>на 2025 г. первый год планового периода</v>
      </c>
      <c r="G130" s="49" t="str">
        <f>G21</f>
        <v>на 2026 г. второй год планового периода</v>
      </c>
      <c r="H130" s="36" t="s">
        <v>15</v>
      </c>
    </row>
    <row r="131" spans="1:8" ht="16.5" thickBot="1" x14ac:dyDescent="0.3">
      <c r="A131" s="49">
        <v>1</v>
      </c>
      <c r="B131" s="49">
        <v>2</v>
      </c>
      <c r="C131" s="49">
        <v>3</v>
      </c>
      <c r="D131" s="49">
        <v>4</v>
      </c>
      <c r="E131" s="49">
        <v>5</v>
      </c>
      <c r="F131" s="49">
        <v>6</v>
      </c>
      <c r="G131" s="49">
        <v>7</v>
      </c>
      <c r="H131" s="47">
        <v>8</v>
      </c>
    </row>
    <row r="132" spans="1:8" ht="35.25" customHeight="1" thickBot="1" x14ac:dyDescent="0.3">
      <c r="A132" s="49">
        <v>1</v>
      </c>
      <c r="B132" s="13" t="s">
        <v>79</v>
      </c>
      <c r="C132" s="49">
        <v>26000</v>
      </c>
      <c r="D132" s="49" t="s">
        <v>17</v>
      </c>
      <c r="E132" s="24">
        <f>E94</f>
        <v>3473650.55</v>
      </c>
      <c r="F132" s="24">
        <f>F94</f>
        <v>3473796</v>
      </c>
      <c r="G132" s="24">
        <f>G94</f>
        <v>3473796</v>
      </c>
      <c r="H132" s="51"/>
    </row>
    <row r="133" spans="1:8" ht="24.75" customHeight="1" x14ac:dyDescent="0.25">
      <c r="A133" s="75" t="s">
        <v>80</v>
      </c>
      <c r="B133" s="14" t="s">
        <v>20</v>
      </c>
      <c r="C133" s="70">
        <v>26100</v>
      </c>
      <c r="D133" s="70" t="s">
        <v>17</v>
      </c>
      <c r="E133" s="77"/>
      <c r="F133" s="77"/>
      <c r="G133" s="77"/>
      <c r="H133" s="77"/>
    </row>
    <row r="134" spans="1:8" ht="205.5" customHeight="1" thickBot="1" x14ac:dyDescent="0.3">
      <c r="A134" s="76"/>
      <c r="B134" s="21" t="s">
        <v>116</v>
      </c>
      <c r="C134" s="71"/>
      <c r="D134" s="71"/>
      <c r="E134" s="78"/>
      <c r="F134" s="78"/>
      <c r="G134" s="78"/>
      <c r="H134" s="78"/>
    </row>
    <row r="135" spans="1:8" ht="91.5" customHeight="1" thickBot="1" x14ac:dyDescent="0.3">
      <c r="A135" s="49" t="s">
        <v>81</v>
      </c>
      <c r="B135" s="21" t="s">
        <v>117</v>
      </c>
      <c r="C135" s="49">
        <v>26200</v>
      </c>
      <c r="D135" s="49" t="s">
        <v>17</v>
      </c>
      <c r="E135" s="7"/>
      <c r="F135" s="7"/>
      <c r="G135" s="7"/>
      <c r="H135" s="51"/>
    </row>
    <row r="136" spans="1:8" ht="85.5" customHeight="1" thickBot="1" x14ac:dyDescent="0.3">
      <c r="A136" s="49" t="s">
        <v>82</v>
      </c>
      <c r="B136" s="21" t="s">
        <v>118</v>
      </c>
      <c r="C136" s="49">
        <v>26300</v>
      </c>
      <c r="D136" s="49" t="s">
        <v>17</v>
      </c>
      <c r="E136" s="7"/>
      <c r="F136" s="7"/>
      <c r="G136" s="7"/>
      <c r="H136" s="51"/>
    </row>
    <row r="137" spans="1:8" ht="89.25" customHeight="1" thickBot="1" x14ac:dyDescent="0.3">
      <c r="A137" s="49" t="s">
        <v>83</v>
      </c>
      <c r="B137" s="21" t="s">
        <v>119</v>
      </c>
      <c r="C137" s="49">
        <v>26400</v>
      </c>
      <c r="D137" s="49" t="s">
        <v>17</v>
      </c>
      <c r="E137" s="27">
        <f>E94</f>
        <v>3473650.55</v>
      </c>
      <c r="F137" s="27">
        <f>F94</f>
        <v>3473796</v>
      </c>
      <c r="G137" s="27">
        <f>G94</f>
        <v>3473796</v>
      </c>
      <c r="H137" s="53"/>
    </row>
    <row r="138" spans="1:8" ht="21.75" customHeight="1" x14ac:dyDescent="0.25">
      <c r="A138" s="81" t="s">
        <v>130</v>
      </c>
      <c r="B138" s="23" t="s">
        <v>20</v>
      </c>
      <c r="C138" s="70">
        <v>26410</v>
      </c>
      <c r="D138" s="70" t="s">
        <v>17</v>
      </c>
      <c r="E138" s="79">
        <f>E96+E97+E99+E100+E101+E102+E98+E103</f>
        <v>1556850.55</v>
      </c>
      <c r="F138" s="79">
        <f t="shared" ref="F138:G138" si="7">F96+F97+F99+F100+F101+F102+F98+F103</f>
        <v>1556996</v>
      </c>
      <c r="G138" s="79">
        <f t="shared" si="7"/>
        <v>1556996</v>
      </c>
      <c r="H138" s="79"/>
    </row>
    <row r="139" spans="1:8" ht="54.75" customHeight="1" thickBot="1" x14ac:dyDescent="0.3">
      <c r="A139" s="82"/>
      <c r="B139" s="21" t="s">
        <v>84</v>
      </c>
      <c r="C139" s="71"/>
      <c r="D139" s="71"/>
      <c r="E139" s="80"/>
      <c r="F139" s="80"/>
      <c r="G139" s="80"/>
      <c r="H139" s="80"/>
    </row>
    <row r="140" spans="1:8" ht="21" customHeight="1" x14ac:dyDescent="0.25">
      <c r="A140" s="75" t="s">
        <v>85</v>
      </c>
      <c r="B140" s="14" t="s">
        <v>20</v>
      </c>
      <c r="C140" s="70">
        <v>26411</v>
      </c>
      <c r="D140" s="70" t="s">
        <v>17</v>
      </c>
      <c r="E140" s="79">
        <f>E138</f>
        <v>1556850.55</v>
      </c>
      <c r="F140" s="79">
        <f t="shared" ref="F140:G140" si="8">F138</f>
        <v>1556996</v>
      </c>
      <c r="G140" s="79">
        <f t="shared" si="8"/>
        <v>1556996</v>
      </c>
      <c r="H140" s="79"/>
    </row>
    <row r="141" spans="1:8" ht="27" customHeight="1" thickBot="1" x14ac:dyDescent="0.3">
      <c r="A141" s="76"/>
      <c r="B141" s="13" t="s">
        <v>86</v>
      </c>
      <c r="C141" s="71"/>
      <c r="D141" s="71"/>
      <c r="E141" s="80"/>
      <c r="F141" s="80"/>
      <c r="G141" s="80"/>
      <c r="H141" s="80"/>
    </row>
    <row r="142" spans="1:8" ht="29.25" customHeight="1" thickBot="1" x14ac:dyDescent="0.3">
      <c r="A142" s="49" t="s">
        <v>87</v>
      </c>
      <c r="B142" s="12" t="s">
        <v>88</v>
      </c>
      <c r="C142" s="49">
        <v>26412</v>
      </c>
      <c r="D142" s="49" t="s">
        <v>17</v>
      </c>
      <c r="E142" s="27"/>
      <c r="F142" s="27"/>
      <c r="G142" s="27"/>
      <c r="H142" s="53"/>
    </row>
    <row r="143" spans="1:8" ht="57.75" customHeight="1" thickBot="1" x14ac:dyDescent="0.3">
      <c r="A143" s="49" t="s">
        <v>89</v>
      </c>
      <c r="B143" s="13" t="s">
        <v>90</v>
      </c>
      <c r="C143" s="49">
        <v>26420</v>
      </c>
      <c r="D143" s="49" t="s">
        <v>17</v>
      </c>
      <c r="E143" s="27"/>
      <c r="F143" s="27"/>
      <c r="G143" s="27"/>
      <c r="H143" s="53"/>
    </row>
    <row r="144" spans="1:8" ht="21.75" customHeight="1" x14ac:dyDescent="0.25">
      <c r="A144" s="75" t="s">
        <v>91</v>
      </c>
      <c r="B144" s="14" t="s">
        <v>20</v>
      </c>
      <c r="C144" s="70">
        <v>26421</v>
      </c>
      <c r="D144" s="70" t="s">
        <v>17</v>
      </c>
      <c r="E144" s="79"/>
      <c r="F144" s="79"/>
      <c r="G144" s="79"/>
      <c r="H144" s="79"/>
    </row>
    <row r="145" spans="1:8" ht="28.5" customHeight="1" thickBot="1" x14ac:dyDescent="0.3">
      <c r="A145" s="76"/>
      <c r="B145" s="13" t="s">
        <v>86</v>
      </c>
      <c r="C145" s="71"/>
      <c r="D145" s="71"/>
      <c r="E145" s="80"/>
      <c r="F145" s="80"/>
      <c r="G145" s="80"/>
      <c r="H145" s="80"/>
    </row>
    <row r="146" spans="1:8" ht="30.75" customHeight="1" thickBot="1" x14ac:dyDescent="0.3">
      <c r="A146" s="49" t="s">
        <v>92</v>
      </c>
      <c r="B146" s="12" t="s">
        <v>88</v>
      </c>
      <c r="C146" s="49">
        <v>26422</v>
      </c>
      <c r="D146" s="49" t="s">
        <v>17</v>
      </c>
      <c r="E146" s="27"/>
      <c r="F146" s="27"/>
      <c r="G146" s="27"/>
      <c r="H146" s="53"/>
    </row>
    <row r="147" spans="1:8" ht="46.5" customHeight="1" thickBot="1" x14ac:dyDescent="0.3">
      <c r="A147" s="49" t="s">
        <v>93</v>
      </c>
      <c r="B147" s="13" t="s">
        <v>94</v>
      </c>
      <c r="C147" s="49">
        <v>26430</v>
      </c>
      <c r="D147" s="49" t="s">
        <v>17</v>
      </c>
      <c r="E147" s="27"/>
      <c r="F147" s="27"/>
      <c r="G147" s="27"/>
      <c r="H147" s="53"/>
    </row>
    <row r="148" spans="1:8" ht="32.25" customHeight="1" thickBot="1" x14ac:dyDescent="0.3">
      <c r="A148" s="49" t="s">
        <v>95</v>
      </c>
      <c r="B148" s="12" t="s">
        <v>96</v>
      </c>
      <c r="C148" s="49">
        <v>26440</v>
      </c>
      <c r="D148" s="49" t="s">
        <v>17</v>
      </c>
      <c r="E148" s="27"/>
      <c r="F148" s="27"/>
      <c r="G148" s="27"/>
      <c r="H148" s="53"/>
    </row>
    <row r="149" spans="1:8" ht="18" customHeight="1" x14ac:dyDescent="0.25">
      <c r="A149" s="75" t="s">
        <v>97</v>
      </c>
      <c r="B149" s="14" t="s">
        <v>20</v>
      </c>
      <c r="C149" s="70">
        <v>26441</v>
      </c>
      <c r="D149" s="70" t="s">
        <v>17</v>
      </c>
      <c r="E149" s="79"/>
      <c r="F149" s="79"/>
      <c r="G149" s="79"/>
      <c r="H149" s="79"/>
    </row>
    <row r="150" spans="1:8" ht="29.25" customHeight="1" thickBot="1" x14ac:dyDescent="0.3">
      <c r="A150" s="76"/>
      <c r="B150" s="13" t="s">
        <v>86</v>
      </c>
      <c r="C150" s="71"/>
      <c r="D150" s="71"/>
      <c r="E150" s="80"/>
      <c r="F150" s="80"/>
      <c r="G150" s="80"/>
      <c r="H150" s="80"/>
    </row>
    <row r="151" spans="1:8" ht="30" customHeight="1" thickBot="1" x14ac:dyDescent="0.3">
      <c r="A151" s="49" t="s">
        <v>98</v>
      </c>
      <c r="B151" s="12" t="s">
        <v>88</v>
      </c>
      <c r="C151" s="49">
        <v>26442</v>
      </c>
      <c r="D151" s="49" t="s">
        <v>17</v>
      </c>
      <c r="E151" s="27"/>
      <c r="F151" s="27"/>
      <c r="G151" s="27"/>
      <c r="H151" s="53"/>
    </row>
    <row r="152" spans="1:8" ht="29.25" customHeight="1" thickBot="1" x14ac:dyDescent="0.3">
      <c r="A152" s="49" t="s">
        <v>99</v>
      </c>
      <c r="B152" s="12" t="s">
        <v>100</v>
      </c>
      <c r="C152" s="49">
        <v>26450</v>
      </c>
      <c r="D152" s="49" t="s">
        <v>17</v>
      </c>
      <c r="E152" s="27">
        <f>E104+E105+E106+E107+E108</f>
        <v>1916800</v>
      </c>
      <c r="F152" s="27">
        <f>F104+F105+F106+F107+F108</f>
        <v>1916800</v>
      </c>
      <c r="G152" s="27">
        <f>G104+G105+G106+G107+G108</f>
        <v>1916800</v>
      </c>
      <c r="H152" s="53"/>
    </row>
    <row r="153" spans="1:8" ht="18.75" customHeight="1" x14ac:dyDescent="0.25">
      <c r="A153" s="75" t="s">
        <v>101</v>
      </c>
      <c r="B153" s="14" t="s">
        <v>20</v>
      </c>
      <c r="C153" s="70">
        <v>26451</v>
      </c>
      <c r="D153" s="70" t="s">
        <v>17</v>
      </c>
      <c r="E153" s="79">
        <f>E152</f>
        <v>1916800</v>
      </c>
      <c r="F153" s="79">
        <f t="shared" ref="F153:G153" si="9">F152</f>
        <v>1916800</v>
      </c>
      <c r="G153" s="79">
        <f t="shared" si="9"/>
        <v>1916800</v>
      </c>
      <c r="H153" s="79"/>
    </row>
    <row r="154" spans="1:8" ht="30.75" customHeight="1" thickBot="1" x14ac:dyDescent="0.3">
      <c r="A154" s="76"/>
      <c r="B154" s="13" t="s">
        <v>86</v>
      </c>
      <c r="C154" s="71"/>
      <c r="D154" s="71"/>
      <c r="E154" s="80"/>
      <c r="F154" s="80"/>
      <c r="G154" s="80"/>
      <c r="H154" s="80"/>
    </row>
    <row r="155" spans="1:8" ht="33" customHeight="1" thickBot="1" x14ac:dyDescent="0.3">
      <c r="A155" s="49" t="s">
        <v>102</v>
      </c>
      <c r="B155" s="13" t="s">
        <v>103</v>
      </c>
      <c r="C155" s="49">
        <v>26452</v>
      </c>
      <c r="D155" s="49" t="s">
        <v>17</v>
      </c>
      <c r="E155" s="27"/>
      <c r="F155" s="27"/>
      <c r="G155" s="27"/>
      <c r="H155" s="53"/>
    </row>
    <row r="156" spans="1:8" ht="73.5" customHeight="1" thickBot="1" x14ac:dyDescent="0.3">
      <c r="A156" s="49" t="s">
        <v>104</v>
      </c>
      <c r="B156" s="21" t="s">
        <v>120</v>
      </c>
      <c r="C156" s="49">
        <v>26500</v>
      </c>
      <c r="D156" s="49" t="s">
        <v>17</v>
      </c>
      <c r="E156" s="27">
        <f>E152+E138</f>
        <v>3473650.55</v>
      </c>
      <c r="F156" s="27">
        <f t="shared" ref="F156:G156" si="10">F152+F138</f>
        <v>3473796</v>
      </c>
      <c r="G156" s="27">
        <f t="shared" si="10"/>
        <v>3473796</v>
      </c>
      <c r="H156" s="53"/>
    </row>
    <row r="157" spans="1:8" ht="24" customHeight="1" thickBot="1" x14ac:dyDescent="0.3">
      <c r="A157" s="7"/>
      <c r="B157" s="12" t="s">
        <v>105</v>
      </c>
      <c r="C157" s="49">
        <v>26510</v>
      </c>
      <c r="D157" s="7"/>
      <c r="E157" s="27"/>
      <c r="F157" s="27"/>
      <c r="G157" s="27"/>
      <c r="H157" s="53"/>
    </row>
    <row r="158" spans="1:8" ht="71.25" customHeight="1" thickBot="1" x14ac:dyDescent="0.3">
      <c r="A158" s="49" t="s">
        <v>106</v>
      </c>
      <c r="B158" s="13" t="s">
        <v>107</v>
      </c>
      <c r="C158" s="49">
        <v>26600</v>
      </c>
      <c r="D158" s="49" t="s">
        <v>17</v>
      </c>
      <c r="E158" s="27"/>
      <c r="F158" s="27"/>
      <c r="G158" s="27"/>
      <c r="H158" s="53"/>
    </row>
    <row r="159" spans="1:8" ht="28.5" customHeight="1" thickBot="1" x14ac:dyDescent="0.3">
      <c r="A159" s="7"/>
      <c r="B159" s="12" t="s">
        <v>105</v>
      </c>
      <c r="C159" s="49">
        <v>26610</v>
      </c>
      <c r="D159" s="7"/>
      <c r="E159" s="27"/>
      <c r="F159" s="27"/>
      <c r="G159" s="27"/>
      <c r="H159" s="53"/>
    </row>
    <row r="160" spans="1:8" ht="15.75" x14ac:dyDescent="0.25">
      <c r="A160" s="20"/>
    </row>
    <row r="161" spans="1:2" ht="15.75" x14ac:dyDescent="0.25">
      <c r="A161" s="20" t="s">
        <v>108</v>
      </c>
    </row>
    <row r="162" spans="1:2" ht="27" customHeight="1" x14ac:dyDescent="0.25">
      <c r="A162" s="83" t="s">
        <v>145</v>
      </c>
      <c r="B162" s="83"/>
    </row>
    <row r="163" spans="1:2" ht="41.25" customHeight="1" x14ac:dyDescent="0.25">
      <c r="A163" s="83" t="s">
        <v>131</v>
      </c>
      <c r="B163" s="83"/>
    </row>
    <row r="164" spans="1:2" ht="15.75" x14ac:dyDescent="0.25">
      <c r="A164" s="20" t="s">
        <v>109</v>
      </c>
    </row>
    <row r="165" spans="1:2" ht="15.75" x14ac:dyDescent="0.25">
      <c r="A165" s="20"/>
    </row>
    <row r="166" spans="1:2" ht="15.75" x14ac:dyDescent="0.25">
      <c r="A166" s="20" t="str">
        <f>A10</f>
        <v>"25 "    декабря    2023 года</v>
      </c>
    </row>
    <row r="167" spans="1:2" ht="15.75" x14ac:dyDescent="0.25">
      <c r="A167" s="20"/>
    </row>
    <row r="168" spans="1:2" ht="15.75" x14ac:dyDescent="0.25">
      <c r="A168" s="20" t="s">
        <v>110</v>
      </c>
    </row>
    <row r="169" spans="1:2" ht="25.5" customHeight="1" x14ac:dyDescent="0.25">
      <c r="A169" s="43" t="s">
        <v>149</v>
      </c>
    </row>
    <row r="170" spans="1:2" x14ac:dyDescent="0.25">
      <c r="A170" s="84" t="s">
        <v>111</v>
      </c>
      <c r="B170" s="67"/>
    </row>
    <row r="171" spans="1:2" ht="15.75" x14ac:dyDescent="0.25">
      <c r="A171" s="44" t="s">
        <v>150</v>
      </c>
    </row>
    <row r="172" spans="1:2" ht="15.75" x14ac:dyDescent="0.25">
      <c r="A172" s="20" t="s">
        <v>128</v>
      </c>
    </row>
    <row r="173" spans="1:2" ht="15.75" x14ac:dyDescent="0.25">
      <c r="A173" s="20" t="str">
        <f>A166</f>
        <v>"25 "    декабря    2023 года</v>
      </c>
    </row>
    <row r="174" spans="1:2" ht="15.75" x14ac:dyDescent="0.25">
      <c r="A174" s="20"/>
    </row>
    <row r="175" spans="1:2" ht="15.75" x14ac:dyDescent="0.25">
      <c r="A175" s="20"/>
    </row>
    <row r="176" spans="1:2" ht="15.75" x14ac:dyDescent="0.25">
      <c r="A176" s="20"/>
    </row>
    <row r="177" spans="1:1" ht="15.75" x14ac:dyDescent="0.25">
      <c r="A177" s="20"/>
    </row>
    <row r="178" spans="1:1" ht="15.75" x14ac:dyDescent="0.25">
      <c r="A178" s="20" t="s">
        <v>112</v>
      </c>
    </row>
  </sheetData>
  <mergeCells count="59">
    <mergeCell ref="E20:H20"/>
    <mergeCell ref="H153:H154"/>
    <mergeCell ref="A162:B162"/>
    <mergeCell ref="A163:B163"/>
    <mergeCell ref="A170:B170"/>
    <mergeCell ref="A153:A154"/>
    <mergeCell ref="C153:C154"/>
    <mergeCell ref="D153:D154"/>
    <mergeCell ref="E153:E154"/>
    <mergeCell ref="F153:F154"/>
    <mergeCell ref="G153:G154"/>
    <mergeCell ref="H144:H145"/>
    <mergeCell ref="A149:A150"/>
    <mergeCell ref="C149:C150"/>
    <mergeCell ref="D149:D150"/>
    <mergeCell ref="E149:E150"/>
    <mergeCell ref="F149:F150"/>
    <mergeCell ref="G149:G150"/>
    <mergeCell ref="H149:H150"/>
    <mergeCell ref="A144:A145"/>
    <mergeCell ref="C144:C145"/>
    <mergeCell ref="D144:D145"/>
    <mergeCell ref="E144:E145"/>
    <mergeCell ref="F144:F145"/>
    <mergeCell ref="G144:G145"/>
    <mergeCell ref="H138:H139"/>
    <mergeCell ref="A140:A141"/>
    <mergeCell ref="C140:C141"/>
    <mergeCell ref="D140:D141"/>
    <mergeCell ref="E140:E141"/>
    <mergeCell ref="F140:F141"/>
    <mergeCell ref="G140:G141"/>
    <mergeCell ref="H140:H141"/>
    <mergeCell ref="A138:A139"/>
    <mergeCell ref="C138:C139"/>
    <mergeCell ref="D138:D139"/>
    <mergeCell ref="E138:E139"/>
    <mergeCell ref="F138:F139"/>
    <mergeCell ref="G138:G139"/>
    <mergeCell ref="E129:H129"/>
    <mergeCell ref="A133:A134"/>
    <mergeCell ref="C133:C134"/>
    <mergeCell ref="D133:D134"/>
    <mergeCell ref="E133:E134"/>
    <mergeCell ref="F133:F134"/>
    <mergeCell ref="G133:G134"/>
    <mergeCell ref="H133:H134"/>
    <mergeCell ref="A7:B7"/>
    <mergeCell ref="B11:D11"/>
    <mergeCell ref="B15:D15"/>
    <mergeCell ref="B129:B130"/>
    <mergeCell ref="C129:C130"/>
    <mergeCell ref="D129:D130"/>
    <mergeCell ref="A6:B6"/>
    <mergeCell ref="D1:F1"/>
    <mergeCell ref="E2:F2"/>
    <mergeCell ref="C3:G3"/>
    <mergeCell ref="D4:G4"/>
    <mergeCell ref="D5:G5"/>
  </mergeCells>
  <hyperlinks>
    <hyperlink ref="A127" location="P976" display="P976" xr:uid="{00000000-0004-0000-0000-000000000000}"/>
    <hyperlink ref="B132" location="P977" display="P977" xr:uid="{00000000-0004-0000-0000-000001000000}"/>
    <hyperlink ref="B141" r:id="rId1" display="consultantplus://offline/ref=CB3A11A5666C5FA683833037DFB7849B32F4DA04E097E7180AE807D2BE4AC35FF9557A88EF5DC6116FDC0F654EK5g7M" xr:uid="{00000000-0004-0000-0000-000002000000}"/>
    <hyperlink ref="B143" r:id="rId2" display="consultantplus://offline/ref=CB3A11A5666C5FA683833037DFB7849B32F5D800EC9EE7180AE807D2BE4AC35FEB552286EF5CDE1A3A93493041569663A85AA061320AKDg3M" xr:uid="{00000000-0004-0000-0000-000003000000}"/>
    <hyperlink ref="B145" r:id="rId3" display="consultantplus://offline/ref=CB3A11A5666C5FA683833037DFB7849B32F4DA04E097E7180AE807D2BE4AC35FF9557A88EF5DC6116FDC0F654EK5g7M" xr:uid="{00000000-0004-0000-0000-000004000000}"/>
    <hyperlink ref="B147" location="P981" display="P981" xr:uid="{00000000-0004-0000-0000-000005000000}"/>
    <hyperlink ref="B150" r:id="rId4" display="consultantplus://offline/ref=CB3A11A5666C5FA683833037DFB7849B32F4DA04E097E7180AE807D2BE4AC35FF9557A88EF5DC6116FDC0F654EK5g7M" xr:uid="{00000000-0004-0000-0000-000006000000}"/>
    <hyperlink ref="B154" r:id="rId5" display="consultantplus://offline/ref=CB3A11A5666C5FA683833037DFB7849B32F4DA04E097E7180AE807D2BE4AC35FF9557A88EF5DC6116FDC0F654EK5g7M" xr:uid="{00000000-0004-0000-0000-000007000000}"/>
    <hyperlink ref="B155" r:id="rId6" display="consultantplus://offline/ref=CB3A11A5666C5FA683833037DFB7849B32F5DE00EC9BE7180AE807D2BE4AC35FF9557A88EF5DC6116FDC0F654EK5g7M" xr:uid="{00000000-0004-0000-0000-000008000000}"/>
    <hyperlink ref="B158" r:id="rId7" display="consultantplus://offline/ref=CB3A11A5666C5FA683833037DFB7849B32F5DE00EC9BE7180AE807D2BE4AC35FF9557A88EF5DC6116FDC0F654EK5g7M" xr:uid="{00000000-0004-0000-0000-000009000000}"/>
  </hyperlinks>
  <pageMargins left="0.70866141732283472" right="0.70866141732283472" top="0.74803149606299213" bottom="0.74803149606299213" header="0.31496062992125984" footer="0.31496062992125984"/>
  <pageSetup paperSize="9" scale="50" fitToHeight="5" orientation="landscape" r:id="rId8"/>
  <rowBreaks count="2" manualBreakCount="2">
    <brk id="8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8"/>
  <sheetViews>
    <sheetView view="pageBreakPreview" zoomScale="60" zoomScaleNormal="100" workbookViewId="0">
      <selection activeCell="O31" sqref="O31"/>
    </sheetView>
  </sheetViews>
  <sheetFormatPr defaultRowHeight="15" x14ac:dyDescent="0.25"/>
  <cols>
    <col min="1" max="1" width="72.28515625" customWidth="1"/>
    <col min="2" max="2" width="39.140625" customWidth="1"/>
    <col min="3" max="3" width="37" customWidth="1"/>
    <col min="4" max="4" width="16" customWidth="1"/>
    <col min="5" max="5" width="26" customWidth="1"/>
    <col min="6" max="6" width="22.7109375" customWidth="1"/>
    <col min="7" max="7" width="23.7109375" customWidth="1"/>
    <col min="8" max="8" width="16.140625" customWidth="1"/>
    <col min="9" max="12" width="11.28515625" bestFit="1" customWidth="1"/>
  </cols>
  <sheetData>
    <row r="1" spans="1:7" ht="15.75" x14ac:dyDescent="0.25">
      <c r="A1" s="20"/>
      <c r="D1" s="64" t="s">
        <v>0</v>
      </c>
      <c r="E1" s="64"/>
      <c r="F1" s="64"/>
    </row>
    <row r="2" spans="1:7" ht="16.5" customHeight="1" x14ac:dyDescent="0.25">
      <c r="A2" s="20"/>
      <c r="E2" s="65" t="s">
        <v>113</v>
      </c>
      <c r="F2" s="65"/>
    </row>
    <row r="3" spans="1:7" ht="29.25" customHeight="1" x14ac:dyDescent="0.25">
      <c r="A3" s="20"/>
      <c r="C3" s="66" t="s">
        <v>143</v>
      </c>
      <c r="D3" s="66"/>
      <c r="E3" s="66"/>
      <c r="F3" s="66"/>
      <c r="G3" s="66"/>
    </row>
    <row r="4" spans="1:7" ht="21.75" customHeight="1" x14ac:dyDescent="0.25">
      <c r="A4" s="20"/>
      <c r="D4" s="67" t="s">
        <v>144</v>
      </c>
      <c r="E4" s="67"/>
      <c r="F4" s="67"/>
      <c r="G4" s="67"/>
    </row>
    <row r="5" spans="1:7" ht="20.25" customHeight="1" x14ac:dyDescent="0.25">
      <c r="A5" s="20"/>
      <c r="D5" s="67" t="s">
        <v>168</v>
      </c>
      <c r="E5" s="67"/>
      <c r="F5" s="67"/>
      <c r="G5" s="67"/>
    </row>
    <row r="6" spans="1:7" ht="24.75" customHeight="1" x14ac:dyDescent="0.25">
      <c r="A6" s="62" t="s">
        <v>161</v>
      </c>
      <c r="B6" s="63"/>
    </row>
    <row r="7" spans="1:7" x14ac:dyDescent="0.25">
      <c r="A7" s="68" t="s">
        <v>162</v>
      </c>
      <c r="B7" s="63"/>
    </row>
    <row r="8" spans="1:7" ht="16.5" thickBot="1" x14ac:dyDescent="0.3">
      <c r="A8" s="20"/>
    </row>
    <row r="9" spans="1:7" ht="16.5" thickBot="1" x14ac:dyDescent="0.3">
      <c r="A9" s="2"/>
      <c r="B9" s="2"/>
      <c r="C9" s="45"/>
      <c r="F9" s="3"/>
      <c r="G9" s="4" t="s">
        <v>1</v>
      </c>
    </row>
    <row r="10" spans="1:7" ht="30" customHeight="1" thickBot="1" x14ac:dyDescent="0.3">
      <c r="A10" s="5" t="str">
        <f>D5</f>
        <v>"01 "    февраля    2024 года</v>
      </c>
      <c r="B10" s="18"/>
      <c r="C10" s="2"/>
      <c r="F10" s="6" t="s">
        <v>2</v>
      </c>
      <c r="G10" s="54" t="s">
        <v>169</v>
      </c>
    </row>
    <row r="11" spans="1:7" ht="32.25" customHeight="1" thickBot="1" x14ac:dyDescent="0.3">
      <c r="A11" s="8" t="s">
        <v>114</v>
      </c>
      <c r="B11" s="69" t="s">
        <v>132</v>
      </c>
      <c r="C11" s="65"/>
      <c r="D11" s="65"/>
      <c r="F11" s="6" t="s">
        <v>3</v>
      </c>
      <c r="G11" s="7"/>
    </row>
    <row r="12" spans="1:7" ht="16.5" thickBot="1" x14ac:dyDescent="0.3">
      <c r="A12" s="8"/>
      <c r="B12" s="18"/>
      <c r="C12" s="2"/>
      <c r="F12" s="6" t="s">
        <v>4</v>
      </c>
      <c r="G12" s="7"/>
    </row>
    <row r="13" spans="1:7" ht="27.75" customHeight="1" thickBot="1" x14ac:dyDescent="0.3">
      <c r="A13" s="2"/>
      <c r="B13" s="18"/>
      <c r="C13" s="2"/>
      <c r="F13" s="6" t="s">
        <v>3</v>
      </c>
      <c r="G13" s="7"/>
    </row>
    <row r="14" spans="1:7" ht="16.5" thickBot="1" x14ac:dyDescent="0.3">
      <c r="A14" s="2"/>
      <c r="B14" s="18"/>
      <c r="C14" s="2"/>
      <c r="F14" s="6" t="s">
        <v>5</v>
      </c>
      <c r="G14" s="7">
        <v>2123004880</v>
      </c>
    </row>
    <row r="15" spans="1:7" ht="30" customHeight="1" thickBot="1" x14ac:dyDescent="0.3">
      <c r="A15" s="8" t="s">
        <v>115</v>
      </c>
      <c r="B15" s="69" t="s">
        <v>143</v>
      </c>
      <c r="C15" s="65"/>
      <c r="D15" s="65"/>
      <c r="F15" s="6" t="s">
        <v>6</v>
      </c>
      <c r="G15" s="49">
        <v>212301001</v>
      </c>
    </row>
    <row r="16" spans="1:7" ht="16.5" thickBot="1" x14ac:dyDescent="0.3">
      <c r="A16" s="8" t="s">
        <v>7</v>
      </c>
      <c r="B16" s="18"/>
      <c r="C16" s="19"/>
      <c r="F16" s="6" t="s">
        <v>8</v>
      </c>
      <c r="G16" s="9">
        <v>383</v>
      </c>
    </row>
    <row r="17" spans="1:12" ht="11.25" customHeight="1" x14ac:dyDescent="0.25">
      <c r="A17" s="55"/>
    </row>
    <row r="18" spans="1:12" ht="15.75" x14ac:dyDescent="0.25">
      <c r="A18" s="55" t="s">
        <v>9</v>
      </c>
    </row>
    <row r="19" spans="1:12" ht="12.75" customHeight="1" thickBot="1" x14ac:dyDescent="0.3">
      <c r="A19" s="20"/>
    </row>
    <row r="20" spans="1:12" ht="24" customHeight="1" thickBot="1" x14ac:dyDescent="0.3">
      <c r="A20" s="48" t="s">
        <v>10</v>
      </c>
      <c r="B20" s="46" t="s">
        <v>11</v>
      </c>
      <c r="C20" s="15" t="s">
        <v>12</v>
      </c>
      <c r="D20" s="15" t="s">
        <v>13</v>
      </c>
      <c r="E20" s="72" t="s">
        <v>14</v>
      </c>
      <c r="F20" s="73"/>
      <c r="G20" s="73"/>
      <c r="H20" s="74"/>
    </row>
    <row r="21" spans="1:12" ht="65.25" customHeight="1" thickBot="1" x14ac:dyDescent="0.3">
      <c r="A21" s="49"/>
      <c r="B21" s="47"/>
      <c r="C21" s="16"/>
      <c r="D21" s="16"/>
      <c r="E21" s="49" t="s">
        <v>163</v>
      </c>
      <c r="F21" s="49" t="s">
        <v>164</v>
      </c>
      <c r="G21" s="49" t="s">
        <v>165</v>
      </c>
      <c r="H21" s="36" t="s">
        <v>15</v>
      </c>
    </row>
    <row r="22" spans="1:12" ht="15.75" thickBot="1" x14ac:dyDescent="0.3">
      <c r="A22" s="11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1">
        <v>7</v>
      </c>
      <c r="H22" s="61">
        <v>8</v>
      </c>
    </row>
    <row r="23" spans="1:12" ht="18.75" customHeight="1" thickBot="1" x14ac:dyDescent="0.3">
      <c r="A23" s="13" t="s">
        <v>16</v>
      </c>
      <c r="B23" s="49">
        <v>1</v>
      </c>
      <c r="C23" s="49" t="s">
        <v>17</v>
      </c>
      <c r="D23" s="49" t="s">
        <v>17</v>
      </c>
      <c r="E23" s="24">
        <v>159382.29</v>
      </c>
      <c r="F23" s="24"/>
      <c r="G23" s="24"/>
      <c r="H23" s="26"/>
    </row>
    <row r="24" spans="1:12" ht="18" customHeight="1" thickBot="1" x14ac:dyDescent="0.3">
      <c r="A24" s="13" t="s">
        <v>18</v>
      </c>
      <c r="B24" s="49">
        <v>2</v>
      </c>
      <c r="C24" s="49" t="s">
        <v>17</v>
      </c>
      <c r="D24" s="49" t="s">
        <v>17</v>
      </c>
      <c r="E24" s="24"/>
      <c r="F24" s="24"/>
      <c r="G24" s="24"/>
      <c r="H24" s="26"/>
    </row>
    <row r="25" spans="1:12" ht="15.75" customHeight="1" thickBot="1" x14ac:dyDescent="0.3">
      <c r="A25" s="12" t="s">
        <v>19</v>
      </c>
      <c r="B25" s="49">
        <v>1000</v>
      </c>
      <c r="C25" s="7"/>
      <c r="D25" s="24"/>
      <c r="E25" s="37">
        <f>E29+E41</f>
        <v>10182900</v>
      </c>
      <c r="F25" s="37">
        <f t="shared" ref="F25:G25" si="0">F29+F41</f>
        <v>9968500</v>
      </c>
      <c r="G25" s="37">
        <f t="shared" si="0"/>
        <v>9968500</v>
      </c>
      <c r="H25" s="26"/>
      <c r="I25" s="42">
        <f>E23+E25-E52</f>
        <v>0</v>
      </c>
      <c r="J25" s="42">
        <f t="shared" ref="J25:K25" si="1">F25-F52</f>
        <v>0</v>
      </c>
      <c r="K25" s="42">
        <f t="shared" si="1"/>
        <v>0</v>
      </c>
      <c r="L25" s="42"/>
    </row>
    <row r="26" spans="1:12" ht="16.5" customHeight="1" x14ac:dyDescent="0.25">
      <c r="A26" s="14" t="s">
        <v>20</v>
      </c>
      <c r="B26" s="46">
        <v>1100</v>
      </c>
      <c r="C26" s="46">
        <v>120</v>
      </c>
      <c r="D26" s="50"/>
      <c r="E26" s="25"/>
      <c r="F26" s="25"/>
      <c r="G26" s="25"/>
      <c r="H26" s="25"/>
    </row>
    <row r="27" spans="1:12" ht="19.5" customHeight="1" thickBot="1" x14ac:dyDescent="0.3">
      <c r="A27" s="12" t="s">
        <v>21</v>
      </c>
      <c r="B27" s="47"/>
      <c r="C27" s="47"/>
      <c r="D27" s="51"/>
      <c r="E27" s="26"/>
      <c r="F27" s="26"/>
      <c r="G27" s="26"/>
      <c r="H27" s="26"/>
    </row>
    <row r="28" spans="1:12" ht="21.75" customHeight="1" thickBot="1" x14ac:dyDescent="0.3">
      <c r="A28" s="12" t="s">
        <v>20</v>
      </c>
      <c r="B28" s="49">
        <v>1110</v>
      </c>
      <c r="C28" s="7"/>
      <c r="D28" s="7"/>
      <c r="E28" s="24"/>
      <c r="F28" s="24"/>
      <c r="G28" s="24"/>
      <c r="H28" s="26"/>
    </row>
    <row r="29" spans="1:12" ht="24" customHeight="1" thickBot="1" x14ac:dyDescent="0.3">
      <c r="A29" s="12" t="s">
        <v>22</v>
      </c>
      <c r="B29" s="49">
        <v>1200</v>
      </c>
      <c r="C29" s="49">
        <v>130</v>
      </c>
      <c r="D29" s="7"/>
      <c r="E29" s="24">
        <f>E31+E36+E32+E33+E34+E35</f>
        <v>10182900</v>
      </c>
      <c r="F29" s="24">
        <f t="shared" ref="F29:G29" si="2">F31+F36+F32</f>
        <v>9968500</v>
      </c>
      <c r="G29" s="24">
        <f t="shared" si="2"/>
        <v>9968500</v>
      </c>
      <c r="H29" s="26"/>
    </row>
    <row r="30" spans="1:12" ht="21.75" customHeight="1" x14ac:dyDescent="0.25">
      <c r="A30" s="14" t="s">
        <v>20</v>
      </c>
      <c r="B30" s="46">
        <v>1210</v>
      </c>
      <c r="C30" s="46">
        <v>130</v>
      </c>
      <c r="D30" s="50"/>
      <c r="E30" s="25"/>
      <c r="F30" s="25"/>
      <c r="G30" s="25"/>
      <c r="H30" s="25"/>
    </row>
    <row r="31" spans="1:12" ht="31.5" customHeight="1" thickBot="1" x14ac:dyDescent="0.3">
      <c r="A31" s="22" t="s">
        <v>23</v>
      </c>
      <c r="B31" s="47"/>
      <c r="C31" s="47">
        <v>130</v>
      </c>
      <c r="D31" s="47">
        <v>957400</v>
      </c>
      <c r="E31" s="53">
        <v>5966334.3399999999</v>
      </c>
      <c r="F31" s="53">
        <v>5968500</v>
      </c>
      <c r="G31" s="53">
        <v>5968500</v>
      </c>
      <c r="H31" s="53"/>
      <c r="J31" s="42"/>
      <c r="K31" s="42"/>
      <c r="L31" s="42"/>
    </row>
    <row r="32" spans="1:12" ht="31.5" customHeight="1" thickBot="1" x14ac:dyDescent="0.3">
      <c r="A32" s="22" t="s">
        <v>23</v>
      </c>
      <c r="B32" s="49"/>
      <c r="C32" s="49">
        <v>130</v>
      </c>
      <c r="D32" s="49" t="s">
        <v>151</v>
      </c>
      <c r="E32" s="27">
        <v>216565.66</v>
      </c>
      <c r="F32" s="27"/>
      <c r="G32" s="27"/>
      <c r="H32" s="53"/>
    </row>
    <row r="33" spans="1:8" ht="31.5" customHeight="1" thickBot="1" x14ac:dyDescent="0.3">
      <c r="A33" s="22" t="s">
        <v>23</v>
      </c>
      <c r="B33" s="49"/>
      <c r="C33" s="49">
        <v>130</v>
      </c>
      <c r="D33" s="49" t="s">
        <v>154</v>
      </c>
      <c r="E33" s="27"/>
      <c r="F33" s="27"/>
      <c r="G33" s="27"/>
      <c r="H33" s="53"/>
    </row>
    <row r="34" spans="1:8" ht="31.5" customHeight="1" thickBot="1" x14ac:dyDescent="0.3">
      <c r="A34" s="22" t="s">
        <v>23</v>
      </c>
      <c r="B34" s="49"/>
      <c r="C34" s="49">
        <v>130</v>
      </c>
      <c r="D34" s="49" t="s">
        <v>155</v>
      </c>
      <c r="E34" s="27"/>
      <c r="F34" s="27"/>
      <c r="G34" s="27"/>
      <c r="H34" s="53"/>
    </row>
    <row r="35" spans="1:8" ht="31.5" customHeight="1" thickBot="1" x14ac:dyDescent="0.3">
      <c r="A35" s="22" t="s">
        <v>23</v>
      </c>
      <c r="B35" s="49"/>
      <c r="C35" s="49">
        <v>130</v>
      </c>
      <c r="D35" s="49" t="s">
        <v>156</v>
      </c>
      <c r="E35" s="27"/>
      <c r="F35" s="27"/>
      <c r="G35" s="27"/>
      <c r="H35" s="53"/>
    </row>
    <row r="36" spans="1:8" ht="26.25" customHeight="1" thickBot="1" x14ac:dyDescent="0.3">
      <c r="A36" s="22" t="s">
        <v>129</v>
      </c>
      <c r="B36" s="49"/>
      <c r="C36" s="49">
        <v>130</v>
      </c>
      <c r="D36" s="49">
        <v>957200</v>
      </c>
      <c r="E36" s="27">
        <v>4000000</v>
      </c>
      <c r="F36" s="27">
        <v>4000000</v>
      </c>
      <c r="G36" s="27">
        <v>4000000</v>
      </c>
      <c r="H36" s="53"/>
    </row>
    <row r="37" spans="1:8" ht="19.5" customHeight="1" thickBot="1" x14ac:dyDescent="0.3">
      <c r="A37" s="12" t="s">
        <v>24</v>
      </c>
      <c r="B37" s="49">
        <v>1300</v>
      </c>
      <c r="C37" s="49">
        <v>140</v>
      </c>
      <c r="D37" s="49"/>
      <c r="E37" s="27"/>
      <c r="F37" s="27"/>
      <c r="G37" s="27"/>
      <c r="H37" s="53"/>
    </row>
    <row r="38" spans="1:8" ht="18" customHeight="1" thickBot="1" x14ac:dyDescent="0.3">
      <c r="A38" s="12" t="s">
        <v>20</v>
      </c>
      <c r="B38" s="49">
        <v>1310</v>
      </c>
      <c r="C38" s="49">
        <v>140</v>
      </c>
      <c r="D38" s="49"/>
      <c r="E38" s="27"/>
      <c r="F38" s="27"/>
      <c r="G38" s="27"/>
      <c r="H38" s="53"/>
    </row>
    <row r="39" spans="1:8" ht="21" customHeight="1" thickBot="1" x14ac:dyDescent="0.3">
      <c r="A39" s="12" t="s">
        <v>25</v>
      </c>
      <c r="B39" s="49">
        <v>1400</v>
      </c>
      <c r="C39" s="49">
        <v>150</v>
      </c>
      <c r="D39" s="49"/>
      <c r="E39" s="27"/>
      <c r="F39" s="27"/>
      <c r="G39" s="27"/>
      <c r="H39" s="53"/>
    </row>
    <row r="40" spans="1:8" ht="18.75" customHeight="1" thickBot="1" x14ac:dyDescent="0.3">
      <c r="A40" s="12" t="s">
        <v>20</v>
      </c>
      <c r="B40" s="7"/>
      <c r="C40" s="7"/>
      <c r="D40" s="49"/>
      <c r="E40" s="27"/>
      <c r="F40" s="27"/>
      <c r="G40" s="27"/>
      <c r="H40" s="53"/>
    </row>
    <row r="41" spans="1:8" ht="20.25" customHeight="1" thickBot="1" x14ac:dyDescent="0.3">
      <c r="A41" s="12" t="s">
        <v>26</v>
      </c>
      <c r="B41" s="49">
        <v>1500</v>
      </c>
      <c r="C41" s="49">
        <v>150</v>
      </c>
      <c r="D41" s="49"/>
      <c r="E41" s="27">
        <f>E43+E44+E45</f>
        <v>0</v>
      </c>
      <c r="F41" s="27"/>
      <c r="G41" s="27"/>
      <c r="H41" s="53"/>
    </row>
    <row r="42" spans="1:8" ht="21" customHeight="1" x14ac:dyDescent="0.25">
      <c r="A42" s="14" t="s">
        <v>20</v>
      </c>
      <c r="B42" s="46">
        <v>1510</v>
      </c>
      <c r="C42" s="46">
        <v>150</v>
      </c>
      <c r="D42" s="46"/>
      <c r="E42" s="52"/>
      <c r="F42" s="52"/>
      <c r="G42" s="52"/>
      <c r="H42" s="52"/>
    </row>
    <row r="43" spans="1:8" ht="22.5" customHeight="1" thickBot="1" x14ac:dyDescent="0.3">
      <c r="A43" s="12" t="s">
        <v>27</v>
      </c>
      <c r="B43" s="47"/>
      <c r="C43" s="47">
        <v>957501</v>
      </c>
      <c r="D43" s="47"/>
      <c r="E43" s="53"/>
      <c r="F43" s="53"/>
      <c r="G43" s="53"/>
      <c r="H43" s="53"/>
    </row>
    <row r="44" spans="1:8" ht="22.5" customHeight="1" thickBot="1" x14ac:dyDescent="0.3">
      <c r="A44" s="12" t="s">
        <v>27</v>
      </c>
      <c r="B44" s="49"/>
      <c r="C44" s="49"/>
      <c r="D44" s="49"/>
      <c r="E44" s="27"/>
      <c r="F44" s="27"/>
      <c r="G44" s="27"/>
      <c r="H44" s="53"/>
    </row>
    <row r="45" spans="1:8" ht="22.5" customHeight="1" thickBot="1" x14ac:dyDescent="0.3">
      <c r="A45" s="12" t="s">
        <v>27</v>
      </c>
      <c r="B45" s="49"/>
      <c r="C45" s="49"/>
      <c r="D45" s="49"/>
      <c r="E45" s="27"/>
      <c r="F45" s="27"/>
      <c r="G45" s="27"/>
      <c r="H45" s="53"/>
    </row>
    <row r="46" spans="1:8" ht="20.25" customHeight="1" thickBot="1" x14ac:dyDescent="0.3">
      <c r="A46" s="12" t="s">
        <v>28</v>
      </c>
      <c r="B46" s="49">
        <v>1520</v>
      </c>
      <c r="C46" s="49">
        <v>150</v>
      </c>
      <c r="D46" s="49"/>
      <c r="E46" s="27"/>
      <c r="F46" s="27"/>
      <c r="G46" s="27"/>
      <c r="H46" s="53"/>
    </row>
    <row r="47" spans="1:8" ht="21" customHeight="1" thickBot="1" x14ac:dyDescent="0.3">
      <c r="A47" s="12" t="s">
        <v>29</v>
      </c>
      <c r="B47" s="49">
        <v>1900</v>
      </c>
      <c r="C47" s="7"/>
      <c r="D47" s="49"/>
      <c r="E47" s="27"/>
      <c r="F47" s="27"/>
      <c r="G47" s="27"/>
      <c r="H47" s="53"/>
    </row>
    <row r="48" spans="1:8" ht="18" customHeight="1" thickBot="1" x14ac:dyDescent="0.3">
      <c r="A48" s="12" t="s">
        <v>20</v>
      </c>
      <c r="B48" s="7"/>
      <c r="C48" s="7"/>
      <c r="D48" s="49"/>
      <c r="E48" s="27"/>
      <c r="F48" s="27"/>
      <c r="G48" s="27"/>
      <c r="H48" s="53"/>
    </row>
    <row r="49" spans="1:8" ht="17.25" customHeight="1" thickBot="1" x14ac:dyDescent="0.3">
      <c r="A49" s="13" t="s">
        <v>30</v>
      </c>
      <c r="B49" s="49">
        <v>1980</v>
      </c>
      <c r="C49" s="49" t="s">
        <v>17</v>
      </c>
      <c r="D49" s="49"/>
      <c r="E49" s="27"/>
      <c r="F49" s="27"/>
      <c r="G49" s="27"/>
      <c r="H49" s="53"/>
    </row>
    <row r="50" spans="1:8" ht="15.75" x14ac:dyDescent="0.25">
      <c r="A50" s="14" t="s">
        <v>31</v>
      </c>
      <c r="B50" s="46">
        <v>1981</v>
      </c>
      <c r="C50" s="46">
        <v>510</v>
      </c>
      <c r="D50" s="46"/>
      <c r="E50" s="52"/>
      <c r="F50" s="52"/>
      <c r="G50" s="52"/>
      <c r="H50" s="52" t="s">
        <v>17</v>
      </c>
    </row>
    <row r="51" spans="1:8" ht="31.5" customHeight="1" thickBot="1" x14ac:dyDescent="0.3">
      <c r="A51" s="12" t="s">
        <v>32</v>
      </c>
      <c r="B51" s="47"/>
      <c r="C51" s="47"/>
      <c r="D51" s="47"/>
      <c r="E51" s="53"/>
      <c r="F51" s="53"/>
      <c r="G51" s="53"/>
      <c r="H51" s="53"/>
    </row>
    <row r="52" spans="1:8" ht="21.75" customHeight="1" thickBot="1" x14ac:dyDescent="0.3">
      <c r="A52" s="12" t="s">
        <v>33</v>
      </c>
      <c r="B52" s="49">
        <v>2000</v>
      </c>
      <c r="C52" s="49" t="s">
        <v>17</v>
      </c>
      <c r="D52" s="7"/>
      <c r="E52" s="37">
        <f>E54+E83+E92+E94</f>
        <v>10342282.289999999</v>
      </c>
      <c r="F52" s="37">
        <f t="shared" ref="F52:G52" si="3">F54+F83+F92+F94</f>
        <v>9968500</v>
      </c>
      <c r="G52" s="37">
        <f t="shared" si="3"/>
        <v>9968500</v>
      </c>
      <c r="H52" s="26"/>
    </row>
    <row r="53" spans="1:8" ht="21.75" customHeight="1" x14ac:dyDescent="0.25">
      <c r="A53" s="14" t="s">
        <v>20</v>
      </c>
      <c r="B53" s="46">
        <v>2100</v>
      </c>
      <c r="C53" s="46" t="s">
        <v>17</v>
      </c>
      <c r="D53" s="50"/>
      <c r="E53" s="25"/>
      <c r="F53" s="25"/>
      <c r="G53" s="25"/>
      <c r="H53" s="52" t="s">
        <v>17</v>
      </c>
    </row>
    <row r="54" spans="1:8" ht="23.25" customHeight="1" thickBot="1" x14ac:dyDescent="0.3">
      <c r="A54" s="12" t="s">
        <v>34</v>
      </c>
      <c r="B54" s="47"/>
      <c r="C54" s="47"/>
      <c r="D54" s="51"/>
      <c r="E54" s="26">
        <f>E55+E62+E56+E57+E63+E65+E59+E58+E64</f>
        <v>6854086.29</v>
      </c>
      <c r="F54" s="26">
        <f t="shared" ref="F54:G54" si="4">F55+F62+F56+F57+F63+F65+F59+F58+F64</f>
        <v>6494704</v>
      </c>
      <c r="G54" s="26">
        <f t="shared" si="4"/>
        <v>6494704</v>
      </c>
      <c r="H54" s="53"/>
    </row>
    <row r="55" spans="1:8" ht="23.25" customHeight="1" thickBot="1" x14ac:dyDescent="0.3">
      <c r="A55" s="14" t="s">
        <v>121</v>
      </c>
      <c r="B55" s="46">
        <v>2110</v>
      </c>
      <c r="C55" s="46" t="s">
        <v>133</v>
      </c>
      <c r="D55" s="36">
        <v>957400</v>
      </c>
      <c r="E55" s="38">
        <v>3366696.44</v>
      </c>
      <c r="F55" s="38">
        <v>3368252</v>
      </c>
      <c r="G55" s="38">
        <v>3368252</v>
      </c>
      <c r="H55" s="38" t="s">
        <v>17</v>
      </c>
    </row>
    <row r="56" spans="1:8" ht="23.25" customHeight="1" thickBot="1" x14ac:dyDescent="0.3">
      <c r="A56" s="14" t="s">
        <v>121</v>
      </c>
      <c r="B56" s="40"/>
      <c r="C56" s="46" t="s">
        <v>133</v>
      </c>
      <c r="D56" s="49">
        <v>957200</v>
      </c>
      <c r="E56" s="27">
        <v>1600000</v>
      </c>
      <c r="F56" s="27">
        <v>1600000</v>
      </c>
      <c r="G56" s="27">
        <v>1600000</v>
      </c>
      <c r="H56" s="53"/>
    </row>
    <row r="57" spans="1:8" ht="23.25" customHeight="1" thickBot="1" x14ac:dyDescent="0.3">
      <c r="A57" s="14" t="s">
        <v>121</v>
      </c>
      <c r="B57" s="40"/>
      <c r="C57" s="46" t="s">
        <v>166</v>
      </c>
      <c r="D57" s="46" t="s">
        <v>151</v>
      </c>
      <c r="E57" s="27">
        <v>155555.56</v>
      </c>
      <c r="F57" s="27"/>
      <c r="G57" s="27"/>
      <c r="H57" s="53"/>
    </row>
    <row r="58" spans="1:8" ht="23.25" customHeight="1" thickBot="1" x14ac:dyDescent="0.3">
      <c r="A58" s="14" t="s">
        <v>121</v>
      </c>
      <c r="B58" s="40"/>
      <c r="C58" s="46" t="s">
        <v>133</v>
      </c>
      <c r="D58" s="49">
        <v>957499</v>
      </c>
      <c r="E58" s="27">
        <v>110317.16</v>
      </c>
      <c r="F58" s="27"/>
      <c r="G58" s="27"/>
      <c r="H58" s="53"/>
    </row>
    <row r="59" spans="1:8" ht="23.25" customHeight="1" thickBot="1" x14ac:dyDescent="0.3">
      <c r="A59" s="14" t="s">
        <v>146</v>
      </c>
      <c r="B59" s="40"/>
      <c r="C59" s="40" t="s">
        <v>147</v>
      </c>
      <c r="D59" s="49">
        <v>957400</v>
      </c>
      <c r="E59" s="27">
        <v>20000</v>
      </c>
      <c r="F59" s="27">
        <v>20000</v>
      </c>
      <c r="G59" s="27">
        <v>20000</v>
      </c>
      <c r="H59" s="53"/>
    </row>
    <row r="60" spans="1:8" ht="20.25" customHeight="1" thickBot="1" x14ac:dyDescent="0.3">
      <c r="A60" s="12" t="s">
        <v>35</v>
      </c>
      <c r="B60" s="49">
        <v>2120</v>
      </c>
      <c r="C60" s="49">
        <v>112</v>
      </c>
      <c r="D60" s="49"/>
      <c r="E60" s="49"/>
      <c r="F60" s="49"/>
      <c r="G60" s="49"/>
      <c r="H60" s="47" t="s">
        <v>17</v>
      </c>
    </row>
    <row r="61" spans="1:8" ht="33" customHeight="1" thickBot="1" x14ac:dyDescent="0.3">
      <c r="A61" s="12" t="s">
        <v>36</v>
      </c>
      <c r="B61" s="49">
        <v>2130</v>
      </c>
      <c r="C61" s="49">
        <v>113</v>
      </c>
      <c r="D61" s="49"/>
      <c r="E61" s="27"/>
      <c r="F61" s="27"/>
      <c r="G61" s="27"/>
      <c r="H61" s="53" t="s">
        <v>17</v>
      </c>
    </row>
    <row r="62" spans="1:8" ht="30.75" thickBot="1" x14ac:dyDescent="0.3">
      <c r="A62" s="21" t="s">
        <v>37</v>
      </c>
      <c r="B62" s="49">
        <v>2140</v>
      </c>
      <c r="C62" s="46" t="s">
        <v>134</v>
      </c>
      <c r="D62" s="36">
        <v>957400</v>
      </c>
      <c r="E62" s="27">
        <v>1022787.35</v>
      </c>
      <c r="F62" s="27">
        <v>1023252</v>
      </c>
      <c r="G62" s="27">
        <v>1023252</v>
      </c>
      <c r="H62" s="53" t="s">
        <v>17</v>
      </c>
    </row>
    <row r="63" spans="1:8" ht="30.75" thickBot="1" x14ac:dyDescent="0.3">
      <c r="A63" s="21" t="s">
        <v>37</v>
      </c>
      <c r="B63" s="40"/>
      <c r="C63" s="46" t="s">
        <v>134</v>
      </c>
      <c r="D63" s="36">
        <v>957200</v>
      </c>
      <c r="E63" s="38">
        <v>483200</v>
      </c>
      <c r="F63" s="38">
        <v>483200</v>
      </c>
      <c r="G63" s="38">
        <v>483200</v>
      </c>
      <c r="H63" s="38"/>
    </row>
    <row r="64" spans="1:8" ht="30.75" thickBot="1" x14ac:dyDescent="0.3">
      <c r="A64" s="21" t="s">
        <v>37</v>
      </c>
      <c r="B64" s="40"/>
      <c r="C64" s="46" t="s">
        <v>167</v>
      </c>
      <c r="D64" s="46" t="s">
        <v>151</v>
      </c>
      <c r="E64" s="38">
        <v>46464.65</v>
      </c>
      <c r="F64" s="39"/>
      <c r="G64" s="39"/>
      <c r="H64" s="38"/>
    </row>
    <row r="65" spans="1:8" ht="30.75" thickBot="1" x14ac:dyDescent="0.3">
      <c r="A65" s="21" t="s">
        <v>37</v>
      </c>
      <c r="B65" s="40"/>
      <c r="C65" s="46" t="s">
        <v>134</v>
      </c>
      <c r="D65" s="49">
        <v>957499</v>
      </c>
      <c r="E65" s="41">
        <v>49065.13</v>
      </c>
      <c r="F65" s="41"/>
      <c r="G65" s="41"/>
      <c r="H65" s="28"/>
    </row>
    <row r="66" spans="1:8" ht="19.5" customHeight="1" x14ac:dyDescent="0.25">
      <c r="A66" s="14" t="s">
        <v>20</v>
      </c>
      <c r="B66" s="46">
        <v>2141</v>
      </c>
      <c r="C66" s="46">
        <v>119</v>
      </c>
      <c r="D66" s="46"/>
      <c r="E66" s="52"/>
      <c r="F66" s="52"/>
      <c r="G66" s="52"/>
      <c r="H66" s="52" t="s">
        <v>17</v>
      </c>
    </row>
    <row r="67" spans="1:8" ht="21" customHeight="1" thickBot="1" x14ac:dyDescent="0.3">
      <c r="A67" s="12" t="s">
        <v>38</v>
      </c>
      <c r="B67" s="47"/>
      <c r="C67" s="47"/>
      <c r="D67" s="47"/>
      <c r="E67" s="53"/>
      <c r="F67" s="53"/>
      <c r="G67" s="53"/>
      <c r="H67" s="53"/>
    </row>
    <row r="68" spans="1:8" ht="19.5" customHeight="1" thickBot="1" x14ac:dyDescent="0.3">
      <c r="A68" s="12" t="s">
        <v>39</v>
      </c>
      <c r="B68" s="49">
        <v>2142</v>
      </c>
      <c r="C68" s="49">
        <v>119</v>
      </c>
      <c r="D68" s="49"/>
      <c r="E68" s="27"/>
      <c r="F68" s="27"/>
      <c r="G68" s="27"/>
      <c r="H68" s="53" t="s">
        <v>17</v>
      </c>
    </row>
    <row r="69" spans="1:8" ht="29.25" customHeight="1" thickBot="1" x14ac:dyDescent="0.3">
      <c r="A69" s="12" t="s">
        <v>40</v>
      </c>
      <c r="B69" s="49">
        <v>2150</v>
      </c>
      <c r="C69" s="49">
        <v>131</v>
      </c>
      <c r="D69" s="49"/>
      <c r="E69" s="27"/>
      <c r="F69" s="27"/>
      <c r="G69" s="27"/>
      <c r="H69" s="53" t="s">
        <v>17</v>
      </c>
    </row>
    <row r="70" spans="1:8" ht="20.25" customHeight="1" thickBot="1" x14ac:dyDescent="0.3">
      <c r="A70" s="21" t="s">
        <v>41</v>
      </c>
      <c r="B70" s="49">
        <v>2160</v>
      </c>
      <c r="C70" s="49">
        <v>134</v>
      </c>
      <c r="D70" s="49"/>
      <c r="E70" s="27"/>
      <c r="F70" s="27"/>
      <c r="G70" s="27"/>
      <c r="H70" s="53" t="s">
        <v>17</v>
      </c>
    </row>
    <row r="71" spans="1:8" ht="31.5" customHeight="1" thickBot="1" x14ac:dyDescent="0.3">
      <c r="A71" s="12" t="s">
        <v>42</v>
      </c>
      <c r="B71" s="49">
        <v>2170</v>
      </c>
      <c r="C71" s="49">
        <v>139</v>
      </c>
      <c r="D71" s="49"/>
      <c r="E71" s="27"/>
      <c r="F71" s="27"/>
      <c r="G71" s="27"/>
      <c r="H71" s="53" t="s">
        <v>17</v>
      </c>
    </row>
    <row r="72" spans="1:8" ht="18.75" customHeight="1" x14ac:dyDescent="0.25">
      <c r="A72" s="14" t="s">
        <v>20</v>
      </c>
      <c r="B72" s="46">
        <v>2171</v>
      </c>
      <c r="C72" s="46">
        <v>139</v>
      </c>
      <c r="D72" s="46"/>
      <c r="E72" s="52"/>
      <c r="F72" s="52"/>
      <c r="G72" s="52"/>
      <c r="H72" s="52" t="s">
        <v>17</v>
      </c>
    </row>
    <row r="73" spans="1:8" ht="20.25" customHeight="1" thickBot="1" x14ac:dyDescent="0.3">
      <c r="A73" s="12" t="s">
        <v>43</v>
      </c>
      <c r="B73" s="47"/>
      <c r="C73" s="47"/>
      <c r="D73" s="47"/>
      <c r="E73" s="53"/>
      <c r="F73" s="53"/>
      <c r="G73" s="53"/>
      <c r="H73" s="53"/>
    </row>
    <row r="74" spans="1:8" ht="19.5" customHeight="1" thickBot="1" x14ac:dyDescent="0.3">
      <c r="A74" s="12" t="s">
        <v>44</v>
      </c>
      <c r="B74" s="49">
        <v>2172</v>
      </c>
      <c r="C74" s="49">
        <v>139</v>
      </c>
      <c r="D74" s="49"/>
      <c r="E74" s="27"/>
      <c r="F74" s="27"/>
      <c r="G74" s="27"/>
      <c r="H74" s="53" t="s">
        <v>17</v>
      </c>
    </row>
    <row r="75" spans="1:8" ht="24" customHeight="1" thickBot="1" x14ac:dyDescent="0.3">
      <c r="A75" s="12" t="s">
        <v>45</v>
      </c>
      <c r="B75" s="49">
        <v>2200</v>
      </c>
      <c r="C75" s="49">
        <v>300</v>
      </c>
      <c r="D75" s="49"/>
      <c r="E75" s="27"/>
      <c r="F75" s="27"/>
      <c r="G75" s="27"/>
      <c r="H75" s="53" t="s">
        <v>17</v>
      </c>
    </row>
    <row r="76" spans="1:8" ht="18" customHeight="1" x14ac:dyDescent="0.25">
      <c r="A76" s="14" t="s">
        <v>20</v>
      </c>
      <c r="B76" s="46">
        <v>2210</v>
      </c>
      <c r="C76" s="46">
        <v>320</v>
      </c>
      <c r="D76" s="46"/>
      <c r="E76" s="52"/>
      <c r="F76" s="52"/>
      <c r="G76" s="52"/>
      <c r="H76" s="52" t="s">
        <v>17</v>
      </c>
    </row>
    <row r="77" spans="1:8" ht="29.25" customHeight="1" thickBot="1" x14ac:dyDescent="0.3">
      <c r="A77" s="12" t="s">
        <v>46</v>
      </c>
      <c r="B77" s="47"/>
      <c r="C77" s="47"/>
      <c r="D77" s="47"/>
      <c r="E77" s="53"/>
      <c r="F77" s="53"/>
      <c r="G77" s="53"/>
      <c r="H77" s="53"/>
    </row>
    <row r="78" spans="1:8" ht="15.75" x14ac:dyDescent="0.25">
      <c r="A78" s="14" t="s">
        <v>31</v>
      </c>
      <c r="B78" s="46">
        <v>2211</v>
      </c>
      <c r="C78" s="46">
        <v>321</v>
      </c>
      <c r="D78" s="46"/>
      <c r="E78" s="52"/>
      <c r="F78" s="52"/>
      <c r="G78" s="52"/>
      <c r="H78" s="52" t="s">
        <v>17</v>
      </c>
    </row>
    <row r="79" spans="1:8" ht="30" customHeight="1" thickBot="1" x14ac:dyDescent="0.3">
      <c r="A79" s="12" t="s">
        <v>47</v>
      </c>
      <c r="B79" s="47"/>
      <c r="C79" s="47"/>
      <c r="D79" s="47"/>
      <c r="E79" s="53"/>
      <c r="F79" s="53"/>
      <c r="G79" s="53"/>
      <c r="H79" s="53"/>
    </row>
    <row r="80" spans="1:8" ht="33.75" customHeight="1" thickBot="1" x14ac:dyDescent="0.3">
      <c r="A80" s="12" t="s">
        <v>48</v>
      </c>
      <c r="B80" s="49">
        <v>2220</v>
      </c>
      <c r="C80" s="49">
        <v>340</v>
      </c>
      <c r="D80" s="7"/>
      <c r="E80" s="7"/>
      <c r="F80" s="7"/>
      <c r="G80" s="7"/>
      <c r="H80" s="47" t="s">
        <v>17</v>
      </c>
    </row>
    <row r="81" spans="1:9" ht="48" customHeight="1" thickBot="1" x14ac:dyDescent="0.3">
      <c r="A81" s="21" t="s">
        <v>49</v>
      </c>
      <c r="B81" s="49">
        <v>2230</v>
      </c>
      <c r="C81" s="49">
        <v>350</v>
      </c>
      <c r="D81" s="49"/>
      <c r="E81" s="49"/>
      <c r="F81" s="49"/>
      <c r="G81" s="49"/>
      <c r="H81" s="47" t="s">
        <v>17</v>
      </c>
    </row>
    <row r="82" spans="1:9" ht="30" customHeight="1" thickBot="1" x14ac:dyDescent="0.3">
      <c r="A82" s="12" t="s">
        <v>50</v>
      </c>
      <c r="B82" s="49">
        <v>2240</v>
      </c>
      <c r="C82" s="49">
        <v>360</v>
      </c>
      <c r="D82" s="49"/>
      <c r="E82" s="27"/>
      <c r="F82" s="27"/>
      <c r="G82" s="27"/>
      <c r="H82" s="53" t="s">
        <v>17</v>
      </c>
    </row>
    <row r="83" spans="1:9" ht="20.25" customHeight="1" thickBot="1" x14ac:dyDescent="0.3">
      <c r="A83" s="12" t="s">
        <v>51</v>
      </c>
      <c r="B83" s="49">
        <v>2300</v>
      </c>
      <c r="C83" s="49">
        <v>850</v>
      </c>
      <c r="D83" s="49"/>
      <c r="E83" s="27">
        <f>E84+E85+E86</f>
        <v>14545.45</v>
      </c>
      <c r="F83" s="27">
        <f t="shared" ref="F83:G83" si="5">F84+F85+F86</f>
        <v>0</v>
      </c>
      <c r="G83" s="27">
        <f t="shared" si="5"/>
        <v>0</v>
      </c>
      <c r="H83" s="53" t="s">
        <v>17</v>
      </c>
    </row>
    <row r="84" spans="1:9" ht="18.75" customHeight="1" thickBot="1" x14ac:dyDescent="0.3">
      <c r="A84" s="12" t="s">
        <v>122</v>
      </c>
      <c r="B84" s="46">
        <v>2310</v>
      </c>
      <c r="C84" s="46" t="s">
        <v>157</v>
      </c>
      <c r="D84" s="46" t="s">
        <v>151</v>
      </c>
      <c r="E84" s="52">
        <v>14545.45</v>
      </c>
      <c r="F84" s="52"/>
      <c r="G84" s="52"/>
      <c r="H84" s="52" t="s">
        <v>17</v>
      </c>
    </row>
    <row r="85" spans="1:9" ht="31.5" customHeight="1" thickBot="1" x14ac:dyDescent="0.3">
      <c r="A85" s="12" t="s">
        <v>52</v>
      </c>
      <c r="B85" s="49">
        <v>2320</v>
      </c>
      <c r="C85" s="46" t="s">
        <v>158</v>
      </c>
      <c r="D85" s="46">
        <v>957400</v>
      </c>
      <c r="E85" s="38"/>
      <c r="F85" s="38"/>
      <c r="G85" s="38"/>
      <c r="H85" s="38" t="s">
        <v>17</v>
      </c>
    </row>
    <row r="86" spans="1:9" ht="22.5" customHeight="1" thickBot="1" x14ac:dyDescent="0.3">
      <c r="A86" s="12" t="s">
        <v>53</v>
      </c>
      <c r="B86" s="49">
        <v>2330</v>
      </c>
      <c r="C86" s="36" t="s">
        <v>135</v>
      </c>
      <c r="D86" s="36">
        <v>957400</v>
      </c>
      <c r="E86" s="27"/>
      <c r="F86" s="27"/>
      <c r="G86" s="27"/>
      <c r="H86" s="53" t="s">
        <v>17</v>
      </c>
    </row>
    <row r="87" spans="1:9" ht="19.5" customHeight="1" thickBot="1" x14ac:dyDescent="0.3">
      <c r="A87" s="12" t="s">
        <v>54</v>
      </c>
      <c r="B87" s="49">
        <v>2400</v>
      </c>
      <c r="C87" s="49" t="s">
        <v>17</v>
      </c>
      <c r="D87" s="49"/>
      <c r="E87" s="27"/>
      <c r="F87" s="27"/>
      <c r="G87" s="27"/>
      <c r="H87" s="53" t="s">
        <v>17</v>
      </c>
    </row>
    <row r="88" spans="1:9" ht="15.75" x14ac:dyDescent="0.25">
      <c r="A88" s="14" t="s">
        <v>31</v>
      </c>
      <c r="B88" s="46">
        <v>2410</v>
      </c>
      <c r="C88" s="46">
        <v>810</v>
      </c>
      <c r="D88" s="46"/>
      <c r="E88" s="52"/>
      <c r="F88" s="52"/>
      <c r="G88" s="52"/>
      <c r="H88" s="52" t="s">
        <v>17</v>
      </c>
    </row>
    <row r="89" spans="1:9" ht="21" customHeight="1" thickBot="1" x14ac:dyDescent="0.3">
      <c r="A89" s="12" t="s">
        <v>55</v>
      </c>
      <c r="B89" s="47"/>
      <c r="C89" s="47"/>
      <c r="D89" s="47"/>
      <c r="E89" s="53"/>
      <c r="F89" s="53"/>
      <c r="G89" s="53"/>
      <c r="H89" s="53"/>
    </row>
    <row r="90" spans="1:9" ht="19.5" customHeight="1" thickBot="1" x14ac:dyDescent="0.3">
      <c r="A90" s="12" t="s">
        <v>56</v>
      </c>
      <c r="B90" s="49">
        <v>2420</v>
      </c>
      <c r="C90" s="49">
        <v>862</v>
      </c>
      <c r="D90" s="49"/>
      <c r="E90" s="27"/>
      <c r="F90" s="27"/>
      <c r="G90" s="27"/>
      <c r="H90" s="53" t="s">
        <v>17</v>
      </c>
    </row>
    <row r="91" spans="1:9" ht="34.5" customHeight="1" thickBot="1" x14ac:dyDescent="0.3">
      <c r="A91" s="21" t="s">
        <v>57</v>
      </c>
      <c r="B91" s="49">
        <v>2430</v>
      </c>
      <c r="C91" s="49">
        <v>863</v>
      </c>
      <c r="D91" s="49"/>
      <c r="E91" s="27"/>
      <c r="F91" s="27"/>
      <c r="G91" s="27"/>
      <c r="H91" s="53" t="s">
        <v>17</v>
      </c>
    </row>
    <row r="92" spans="1:9" ht="20.25" customHeight="1" thickBot="1" x14ac:dyDescent="0.3">
      <c r="A92" s="12" t="s">
        <v>58</v>
      </c>
      <c r="B92" s="49">
        <v>2500</v>
      </c>
      <c r="C92" s="49" t="s">
        <v>17</v>
      </c>
      <c r="D92" s="49"/>
      <c r="E92" s="27"/>
      <c r="F92" s="27"/>
      <c r="G92" s="27"/>
      <c r="H92" s="53" t="s">
        <v>17</v>
      </c>
    </row>
    <row r="93" spans="1:9" ht="46.5" customHeight="1" thickBot="1" x14ac:dyDescent="0.3">
      <c r="A93" s="12" t="s">
        <v>59</v>
      </c>
      <c r="B93" s="49">
        <v>2520</v>
      </c>
      <c r="C93" s="49">
        <v>831</v>
      </c>
      <c r="D93" s="49"/>
      <c r="E93" s="27"/>
      <c r="F93" s="27"/>
      <c r="G93" s="27"/>
      <c r="H93" s="53" t="s">
        <v>17</v>
      </c>
    </row>
    <row r="94" spans="1:9" ht="20.25" customHeight="1" x14ac:dyDescent="0.25">
      <c r="A94" s="32" t="s">
        <v>60</v>
      </c>
      <c r="B94" s="45">
        <v>2600</v>
      </c>
      <c r="C94" s="46" t="s">
        <v>17</v>
      </c>
      <c r="D94" s="35"/>
      <c r="E94" s="56">
        <f>E96+E97+E99+E100+E104+E105+E106+E103+E101+E102+E107+E98+E108</f>
        <v>3473650.55</v>
      </c>
      <c r="F94" s="56">
        <f t="shared" ref="F94:G94" si="6">F96+F97+F99+F100+F104+F105+F106+F103+F101+F102+F107+F98+F108</f>
        <v>3473796</v>
      </c>
      <c r="G94" s="56">
        <f t="shared" si="6"/>
        <v>3473796</v>
      </c>
      <c r="H94" s="28"/>
    </row>
    <row r="95" spans="1:9" ht="19.5" customHeight="1" thickBot="1" x14ac:dyDescent="0.3">
      <c r="A95" s="33" t="s">
        <v>20</v>
      </c>
      <c r="B95" s="31">
        <v>2610</v>
      </c>
      <c r="C95" s="29">
        <v>241</v>
      </c>
      <c r="D95" s="29"/>
      <c r="E95" s="57"/>
      <c r="F95" s="34"/>
      <c r="G95" s="30"/>
      <c r="H95" s="30"/>
    </row>
    <row r="96" spans="1:9" ht="18" customHeight="1" thickBot="1" x14ac:dyDescent="0.3">
      <c r="A96" s="33" t="s">
        <v>123</v>
      </c>
      <c r="B96" s="45"/>
      <c r="C96" s="46" t="s">
        <v>136</v>
      </c>
      <c r="D96" s="36">
        <v>957400</v>
      </c>
      <c r="E96" s="57">
        <v>26000</v>
      </c>
      <c r="F96" s="57">
        <v>26000</v>
      </c>
      <c r="G96" s="57">
        <v>26000</v>
      </c>
      <c r="H96" s="28"/>
      <c r="I96" s="42"/>
    </row>
    <row r="97" spans="1:8" ht="19.5" customHeight="1" thickBot="1" x14ac:dyDescent="0.3">
      <c r="A97" s="33" t="s">
        <v>124</v>
      </c>
      <c r="B97" s="45"/>
      <c r="C97" s="46" t="s">
        <v>137</v>
      </c>
      <c r="D97" s="36">
        <v>957400</v>
      </c>
      <c r="E97" s="57">
        <v>10630</v>
      </c>
      <c r="F97" s="57">
        <v>10630</v>
      </c>
      <c r="G97" s="57">
        <v>10630</v>
      </c>
      <c r="H97" s="28"/>
    </row>
    <row r="98" spans="1:8" ht="19.5" customHeight="1" thickBot="1" x14ac:dyDescent="0.3">
      <c r="A98" s="33" t="s">
        <v>124</v>
      </c>
      <c r="B98" s="45"/>
      <c r="C98" s="46" t="s">
        <v>153</v>
      </c>
      <c r="D98" s="36">
        <v>957400</v>
      </c>
      <c r="E98" s="57">
        <v>503843</v>
      </c>
      <c r="F98" s="57">
        <v>503843</v>
      </c>
      <c r="G98" s="57">
        <v>503843</v>
      </c>
      <c r="H98" s="28"/>
    </row>
    <row r="99" spans="1:8" ht="19.5" customHeight="1" thickBot="1" x14ac:dyDescent="0.3">
      <c r="A99" s="33" t="s">
        <v>125</v>
      </c>
      <c r="B99" s="31"/>
      <c r="C99" s="46" t="s">
        <v>138</v>
      </c>
      <c r="D99" s="36">
        <v>957400</v>
      </c>
      <c r="E99" s="57">
        <v>74776</v>
      </c>
      <c r="F99" s="57">
        <v>74776</v>
      </c>
      <c r="G99" s="57">
        <v>74776</v>
      </c>
      <c r="H99" s="30"/>
    </row>
    <row r="100" spans="1:8" ht="19.5" customHeight="1" thickBot="1" x14ac:dyDescent="0.3">
      <c r="A100" s="33" t="s">
        <v>126</v>
      </c>
      <c r="B100" s="45"/>
      <c r="C100" s="46" t="s">
        <v>139</v>
      </c>
      <c r="D100" s="36">
        <v>957400</v>
      </c>
      <c r="E100" s="59">
        <v>781830</v>
      </c>
      <c r="F100" s="59">
        <v>781830</v>
      </c>
      <c r="G100" s="59">
        <v>781830</v>
      </c>
      <c r="H100" s="28"/>
    </row>
    <row r="101" spans="1:8" ht="19.5" customHeight="1" thickBot="1" x14ac:dyDescent="0.3">
      <c r="A101" s="33" t="s">
        <v>141</v>
      </c>
      <c r="B101" s="45"/>
      <c r="C101" s="46" t="s">
        <v>142</v>
      </c>
      <c r="D101" s="36">
        <v>957400</v>
      </c>
      <c r="E101" s="59">
        <v>66232</v>
      </c>
      <c r="F101" s="59">
        <v>66232</v>
      </c>
      <c r="G101" s="59">
        <v>66232</v>
      </c>
      <c r="H101" s="28"/>
    </row>
    <row r="102" spans="1:8" ht="19.5" customHeight="1" thickBot="1" x14ac:dyDescent="0.3">
      <c r="A102" s="33" t="s">
        <v>127</v>
      </c>
      <c r="B102" s="45"/>
      <c r="C102" s="46" t="s">
        <v>148</v>
      </c>
      <c r="D102" s="36">
        <v>957400</v>
      </c>
      <c r="E102" s="59">
        <v>10972</v>
      </c>
      <c r="F102" s="59">
        <v>10972</v>
      </c>
      <c r="G102" s="59">
        <v>10972</v>
      </c>
      <c r="H102" s="28"/>
    </row>
    <row r="103" spans="1:8" ht="19.5" customHeight="1" thickBot="1" x14ac:dyDescent="0.3">
      <c r="A103" s="33" t="s">
        <v>127</v>
      </c>
      <c r="B103" s="45"/>
      <c r="C103" s="46" t="s">
        <v>140</v>
      </c>
      <c r="D103" s="47">
        <v>957400</v>
      </c>
      <c r="E103" s="60">
        <v>82567.55</v>
      </c>
      <c r="F103" s="60">
        <v>82713</v>
      </c>
      <c r="G103" s="60">
        <v>82713</v>
      </c>
      <c r="H103" s="28"/>
    </row>
    <row r="104" spans="1:8" ht="19.5" customHeight="1" thickBot="1" x14ac:dyDescent="0.3">
      <c r="A104" s="33" t="s">
        <v>125</v>
      </c>
      <c r="B104" s="31"/>
      <c r="C104" s="46" t="s">
        <v>138</v>
      </c>
      <c r="D104" s="36">
        <v>957200</v>
      </c>
      <c r="E104" s="59">
        <v>800000</v>
      </c>
      <c r="F104" s="59">
        <v>800000</v>
      </c>
      <c r="G104" s="59">
        <v>800000</v>
      </c>
      <c r="H104" s="30"/>
    </row>
    <row r="105" spans="1:8" ht="19.5" customHeight="1" thickBot="1" x14ac:dyDescent="0.3">
      <c r="A105" s="33" t="s">
        <v>126</v>
      </c>
      <c r="B105" s="45"/>
      <c r="C105" s="46" t="s">
        <v>139</v>
      </c>
      <c r="D105" s="36">
        <v>957200</v>
      </c>
      <c r="E105" s="58">
        <v>308400</v>
      </c>
      <c r="F105" s="58">
        <v>308400</v>
      </c>
      <c r="G105" s="58">
        <v>308400</v>
      </c>
      <c r="H105" s="28"/>
    </row>
    <row r="106" spans="1:8" ht="19.5" customHeight="1" thickBot="1" x14ac:dyDescent="0.3">
      <c r="A106" s="33" t="s">
        <v>141</v>
      </c>
      <c r="B106" s="45"/>
      <c r="C106" s="46" t="s">
        <v>142</v>
      </c>
      <c r="D106" s="36">
        <v>957200</v>
      </c>
      <c r="E106" s="59">
        <v>350000</v>
      </c>
      <c r="F106" s="59">
        <v>350000</v>
      </c>
      <c r="G106" s="59">
        <v>350000</v>
      </c>
      <c r="H106" s="28"/>
    </row>
    <row r="107" spans="1:8" ht="19.5" customHeight="1" thickBot="1" x14ac:dyDescent="0.3">
      <c r="A107" s="33" t="s">
        <v>127</v>
      </c>
      <c r="B107" s="45"/>
      <c r="C107" s="46" t="s">
        <v>152</v>
      </c>
      <c r="D107" s="47">
        <v>957200</v>
      </c>
      <c r="E107" s="60">
        <v>200000</v>
      </c>
      <c r="F107" s="60">
        <v>200000</v>
      </c>
      <c r="G107" s="60">
        <v>200000</v>
      </c>
      <c r="H107" s="28"/>
    </row>
    <row r="108" spans="1:8" ht="17.25" customHeight="1" thickBot="1" x14ac:dyDescent="0.3">
      <c r="A108" s="33" t="s">
        <v>127</v>
      </c>
      <c r="B108" s="10"/>
      <c r="C108" s="46" t="s">
        <v>140</v>
      </c>
      <c r="D108" s="47">
        <v>957200</v>
      </c>
      <c r="E108" s="60">
        <v>258400</v>
      </c>
      <c r="F108" s="60">
        <v>258400</v>
      </c>
      <c r="G108" s="60">
        <v>258400</v>
      </c>
      <c r="H108" s="53"/>
    </row>
    <row r="109" spans="1:8" ht="30" customHeight="1" thickBot="1" x14ac:dyDescent="0.3">
      <c r="A109" s="12" t="s">
        <v>61</v>
      </c>
      <c r="B109" s="49">
        <v>2620</v>
      </c>
      <c r="C109" s="49">
        <v>242</v>
      </c>
      <c r="D109" s="49"/>
      <c r="E109" s="27"/>
      <c r="F109" s="27"/>
      <c r="G109" s="27"/>
      <c r="H109" s="53"/>
    </row>
    <row r="110" spans="1:8" ht="30.75" customHeight="1" thickBot="1" x14ac:dyDescent="0.3">
      <c r="A110" s="12" t="s">
        <v>62</v>
      </c>
      <c r="B110" s="49">
        <v>2630</v>
      </c>
      <c r="C110" s="49">
        <v>243</v>
      </c>
      <c r="D110" s="49"/>
      <c r="E110" s="49"/>
      <c r="F110" s="49"/>
      <c r="G110" s="49"/>
      <c r="H110" s="47"/>
    </row>
    <row r="111" spans="1:8" ht="18.75" customHeight="1" thickBot="1" x14ac:dyDescent="0.3">
      <c r="A111" s="12" t="s">
        <v>63</v>
      </c>
      <c r="B111" s="49">
        <v>2640</v>
      </c>
      <c r="C111" s="49">
        <v>244</v>
      </c>
      <c r="D111" s="7"/>
      <c r="E111" s="7"/>
      <c r="F111" s="7"/>
      <c r="G111" s="7"/>
      <c r="H111" s="51"/>
    </row>
    <row r="112" spans="1:8" ht="16.5" thickBot="1" x14ac:dyDescent="0.3">
      <c r="A112" s="12" t="s">
        <v>31</v>
      </c>
      <c r="B112" s="7"/>
      <c r="C112" s="7"/>
      <c r="D112" s="7"/>
      <c r="E112" s="7"/>
      <c r="F112" s="7"/>
      <c r="G112" s="7"/>
      <c r="H112" s="51"/>
    </row>
    <row r="113" spans="1:8" ht="30" customHeight="1" thickBot="1" x14ac:dyDescent="0.3">
      <c r="A113" s="12" t="s">
        <v>64</v>
      </c>
      <c r="B113" s="49">
        <v>2650</v>
      </c>
      <c r="C113" s="49">
        <v>400</v>
      </c>
      <c r="D113" s="7"/>
      <c r="E113" s="7"/>
      <c r="F113" s="7"/>
      <c r="G113" s="7"/>
      <c r="H113" s="51"/>
    </row>
    <row r="114" spans="1:8" ht="22.5" customHeight="1" x14ac:dyDescent="0.25">
      <c r="A114" s="14" t="s">
        <v>20</v>
      </c>
      <c r="B114" s="46">
        <v>2651</v>
      </c>
      <c r="C114" s="46">
        <v>406</v>
      </c>
      <c r="D114" s="50"/>
      <c r="E114" s="50"/>
      <c r="F114" s="50"/>
      <c r="G114" s="50"/>
      <c r="H114" s="50"/>
    </row>
    <row r="115" spans="1:8" ht="30.75" customHeight="1" thickBot="1" x14ac:dyDescent="0.3">
      <c r="A115" s="12" t="s">
        <v>65</v>
      </c>
      <c r="B115" s="47"/>
      <c r="C115" s="47"/>
      <c r="D115" s="51"/>
      <c r="E115" s="51"/>
      <c r="F115" s="51"/>
      <c r="G115" s="51"/>
      <c r="H115" s="51"/>
    </row>
    <row r="116" spans="1:8" ht="30" customHeight="1" thickBot="1" x14ac:dyDescent="0.3">
      <c r="A116" s="12" t="s">
        <v>66</v>
      </c>
      <c r="B116" s="49">
        <v>2652</v>
      </c>
      <c r="C116" s="49">
        <v>407</v>
      </c>
      <c r="D116" s="7"/>
      <c r="E116" s="7"/>
      <c r="F116" s="7"/>
      <c r="G116" s="7"/>
      <c r="H116" s="51"/>
    </row>
    <row r="117" spans="1:8" ht="16.5" customHeight="1" thickBot="1" x14ac:dyDescent="0.3">
      <c r="A117" s="13" t="s">
        <v>67</v>
      </c>
      <c r="B117" s="49">
        <v>3000</v>
      </c>
      <c r="C117" s="49">
        <v>100</v>
      </c>
      <c r="D117" s="7"/>
      <c r="E117" s="7"/>
      <c r="F117" s="7"/>
      <c r="G117" s="7"/>
      <c r="H117" s="47" t="s">
        <v>17</v>
      </c>
    </row>
    <row r="118" spans="1:8" ht="20.25" customHeight="1" x14ac:dyDescent="0.25">
      <c r="A118" s="14" t="s">
        <v>20</v>
      </c>
      <c r="B118" s="46">
        <v>3010</v>
      </c>
      <c r="C118" s="50"/>
      <c r="D118" s="50"/>
      <c r="E118" s="50"/>
      <c r="F118" s="50"/>
      <c r="G118" s="50"/>
      <c r="H118" s="46" t="s">
        <v>17</v>
      </c>
    </row>
    <row r="119" spans="1:8" ht="18.75" customHeight="1" thickBot="1" x14ac:dyDescent="0.3">
      <c r="A119" s="13" t="s">
        <v>68</v>
      </c>
      <c r="B119" s="47"/>
      <c r="C119" s="51"/>
      <c r="D119" s="51"/>
      <c r="E119" s="51"/>
      <c r="F119" s="51"/>
      <c r="G119" s="51"/>
      <c r="H119" s="47"/>
    </row>
    <row r="120" spans="1:8" ht="23.25" customHeight="1" thickBot="1" x14ac:dyDescent="0.3">
      <c r="A120" s="13" t="s">
        <v>69</v>
      </c>
      <c r="B120" s="49">
        <v>3020</v>
      </c>
      <c r="C120" s="7"/>
      <c r="D120" s="7"/>
      <c r="E120" s="7"/>
      <c r="F120" s="7"/>
      <c r="G120" s="7"/>
      <c r="H120" s="47" t="s">
        <v>17</v>
      </c>
    </row>
    <row r="121" spans="1:8" ht="22.5" customHeight="1" thickBot="1" x14ac:dyDescent="0.3">
      <c r="A121" s="13" t="s">
        <v>70</v>
      </c>
      <c r="B121" s="49">
        <v>3030</v>
      </c>
      <c r="C121" s="7"/>
      <c r="D121" s="7"/>
      <c r="E121" s="7"/>
      <c r="F121" s="7"/>
      <c r="G121" s="7"/>
      <c r="H121" s="47" t="s">
        <v>17</v>
      </c>
    </row>
    <row r="122" spans="1:8" ht="19.5" customHeight="1" thickBot="1" x14ac:dyDescent="0.3">
      <c r="A122" s="13" t="s">
        <v>71</v>
      </c>
      <c r="B122" s="49">
        <v>4000</v>
      </c>
      <c r="C122" s="49" t="s">
        <v>17</v>
      </c>
      <c r="D122" s="7"/>
      <c r="E122" s="7"/>
      <c r="F122" s="7"/>
      <c r="G122" s="7"/>
      <c r="H122" s="47" t="s">
        <v>17</v>
      </c>
    </row>
    <row r="123" spans="1:8" ht="15.75" x14ac:dyDescent="0.25">
      <c r="A123" s="14" t="s">
        <v>31</v>
      </c>
      <c r="B123" s="46">
        <v>4010</v>
      </c>
      <c r="C123" s="46">
        <v>610</v>
      </c>
      <c r="D123" s="50"/>
      <c r="E123" s="50"/>
      <c r="F123" s="50"/>
      <c r="G123" s="50"/>
      <c r="H123" s="46" t="s">
        <v>17</v>
      </c>
    </row>
    <row r="124" spans="1:8" ht="19.5" customHeight="1" thickBot="1" x14ac:dyDescent="0.3">
      <c r="A124" s="12" t="s">
        <v>72</v>
      </c>
      <c r="B124" s="47"/>
      <c r="C124" s="47"/>
      <c r="D124" s="51"/>
      <c r="E124" s="51"/>
      <c r="F124" s="51"/>
      <c r="G124" s="51"/>
      <c r="H124" s="47"/>
    </row>
    <row r="125" spans="1:8" ht="15.75" x14ac:dyDescent="0.25">
      <c r="A125" s="20"/>
    </row>
    <row r="126" spans="1:8" ht="15.75" x14ac:dyDescent="0.25">
      <c r="A126" s="55" t="s">
        <v>73</v>
      </c>
    </row>
    <row r="127" spans="1:8" x14ac:dyDescent="0.25">
      <c r="A127" s="17" t="s">
        <v>74</v>
      </c>
    </row>
    <row r="128" spans="1:8" ht="16.5" thickBot="1" x14ac:dyDescent="0.3">
      <c r="A128" s="1"/>
    </row>
    <row r="129" spans="1:8" ht="16.5" thickBot="1" x14ac:dyDescent="0.3">
      <c r="A129" s="48" t="s">
        <v>75</v>
      </c>
      <c r="B129" s="70" t="s">
        <v>10</v>
      </c>
      <c r="C129" s="70" t="s">
        <v>77</v>
      </c>
      <c r="D129" s="70" t="s">
        <v>78</v>
      </c>
      <c r="E129" s="72" t="s">
        <v>14</v>
      </c>
      <c r="F129" s="73"/>
      <c r="G129" s="73"/>
      <c r="H129" s="74"/>
    </row>
    <row r="130" spans="1:8" ht="48" thickBot="1" x14ac:dyDescent="0.3">
      <c r="A130" s="49" t="s">
        <v>76</v>
      </c>
      <c r="B130" s="71"/>
      <c r="C130" s="71"/>
      <c r="D130" s="71"/>
      <c r="E130" s="49" t="str">
        <f>E21</f>
        <v>на 2024 г. текущий финансовый год</v>
      </c>
      <c r="F130" s="49" t="str">
        <f>F21</f>
        <v>на 2025 г. первый год планового периода</v>
      </c>
      <c r="G130" s="49" t="str">
        <f>G21</f>
        <v>на 2026 г. второй год планового периода</v>
      </c>
      <c r="H130" s="36" t="s">
        <v>15</v>
      </c>
    </row>
    <row r="131" spans="1:8" ht="16.5" thickBot="1" x14ac:dyDescent="0.3">
      <c r="A131" s="49">
        <v>1</v>
      </c>
      <c r="B131" s="49">
        <v>2</v>
      </c>
      <c r="C131" s="49">
        <v>3</v>
      </c>
      <c r="D131" s="49">
        <v>4</v>
      </c>
      <c r="E131" s="49">
        <v>5</v>
      </c>
      <c r="F131" s="49">
        <v>6</v>
      </c>
      <c r="G131" s="49">
        <v>7</v>
      </c>
      <c r="H131" s="47">
        <v>8</v>
      </c>
    </row>
    <row r="132" spans="1:8" ht="35.25" customHeight="1" thickBot="1" x14ac:dyDescent="0.3">
      <c r="A132" s="49">
        <v>1</v>
      </c>
      <c r="B132" s="13" t="s">
        <v>79</v>
      </c>
      <c r="C132" s="49">
        <v>26000</v>
      </c>
      <c r="D132" s="49" t="s">
        <v>17</v>
      </c>
      <c r="E132" s="24">
        <f>E94</f>
        <v>3473650.55</v>
      </c>
      <c r="F132" s="24">
        <f>F94</f>
        <v>3473796</v>
      </c>
      <c r="G132" s="24">
        <f>G94</f>
        <v>3473796</v>
      </c>
      <c r="H132" s="51"/>
    </row>
    <row r="133" spans="1:8" ht="24.75" customHeight="1" x14ac:dyDescent="0.25">
      <c r="A133" s="75" t="s">
        <v>80</v>
      </c>
      <c r="B133" s="14" t="s">
        <v>20</v>
      </c>
      <c r="C133" s="70">
        <v>26100</v>
      </c>
      <c r="D133" s="70" t="s">
        <v>17</v>
      </c>
      <c r="E133" s="77"/>
      <c r="F133" s="77"/>
      <c r="G133" s="77"/>
      <c r="H133" s="77"/>
    </row>
    <row r="134" spans="1:8" ht="205.5" customHeight="1" thickBot="1" x14ac:dyDescent="0.3">
      <c r="A134" s="76"/>
      <c r="B134" s="21" t="s">
        <v>116</v>
      </c>
      <c r="C134" s="71"/>
      <c r="D134" s="71"/>
      <c r="E134" s="78"/>
      <c r="F134" s="78"/>
      <c r="G134" s="78"/>
      <c r="H134" s="78"/>
    </row>
    <row r="135" spans="1:8" ht="91.5" customHeight="1" thickBot="1" x14ac:dyDescent="0.3">
      <c r="A135" s="49" t="s">
        <v>81</v>
      </c>
      <c r="B135" s="21" t="s">
        <v>117</v>
      </c>
      <c r="C135" s="49">
        <v>26200</v>
      </c>
      <c r="D135" s="49" t="s">
        <v>17</v>
      </c>
      <c r="E135" s="7"/>
      <c r="F135" s="7"/>
      <c r="G135" s="7"/>
      <c r="H135" s="51"/>
    </row>
    <row r="136" spans="1:8" ht="85.5" customHeight="1" thickBot="1" x14ac:dyDescent="0.3">
      <c r="A136" s="49" t="s">
        <v>82</v>
      </c>
      <c r="B136" s="21" t="s">
        <v>118</v>
      </c>
      <c r="C136" s="49">
        <v>26300</v>
      </c>
      <c r="D136" s="49" t="s">
        <v>17</v>
      </c>
      <c r="E136" s="7"/>
      <c r="F136" s="7"/>
      <c r="G136" s="7"/>
      <c r="H136" s="51"/>
    </row>
    <row r="137" spans="1:8" ht="89.25" customHeight="1" thickBot="1" x14ac:dyDescent="0.3">
      <c r="A137" s="49" t="s">
        <v>83</v>
      </c>
      <c r="B137" s="21" t="s">
        <v>119</v>
      </c>
      <c r="C137" s="49">
        <v>26400</v>
      </c>
      <c r="D137" s="49" t="s">
        <v>17</v>
      </c>
      <c r="E137" s="27">
        <f>E94</f>
        <v>3473650.55</v>
      </c>
      <c r="F137" s="27">
        <f>F94</f>
        <v>3473796</v>
      </c>
      <c r="G137" s="27">
        <f>G94</f>
        <v>3473796</v>
      </c>
      <c r="H137" s="53"/>
    </row>
    <row r="138" spans="1:8" ht="21.75" customHeight="1" x14ac:dyDescent="0.25">
      <c r="A138" s="81" t="s">
        <v>130</v>
      </c>
      <c r="B138" s="23" t="s">
        <v>20</v>
      </c>
      <c r="C138" s="70">
        <v>26410</v>
      </c>
      <c r="D138" s="70" t="s">
        <v>17</v>
      </c>
      <c r="E138" s="79">
        <f>E96+E97+E99+E100+E101+E102+E98+E103</f>
        <v>1556850.55</v>
      </c>
      <c r="F138" s="79">
        <f t="shared" ref="F138:G138" si="7">F96+F97+F99+F100+F101+F102+F98+F103</f>
        <v>1556996</v>
      </c>
      <c r="G138" s="79">
        <f t="shared" si="7"/>
        <v>1556996</v>
      </c>
      <c r="H138" s="79"/>
    </row>
    <row r="139" spans="1:8" ht="54.75" customHeight="1" thickBot="1" x14ac:dyDescent="0.3">
      <c r="A139" s="82"/>
      <c r="B139" s="21" t="s">
        <v>84</v>
      </c>
      <c r="C139" s="71"/>
      <c r="D139" s="71"/>
      <c r="E139" s="80"/>
      <c r="F139" s="80"/>
      <c r="G139" s="80"/>
      <c r="H139" s="80"/>
    </row>
    <row r="140" spans="1:8" ht="21" customHeight="1" x14ac:dyDescent="0.25">
      <c r="A140" s="75" t="s">
        <v>85</v>
      </c>
      <c r="B140" s="14" t="s">
        <v>20</v>
      </c>
      <c r="C140" s="70">
        <v>26411</v>
      </c>
      <c r="D140" s="70" t="s">
        <v>17</v>
      </c>
      <c r="E140" s="79">
        <f>E138</f>
        <v>1556850.55</v>
      </c>
      <c r="F140" s="79">
        <f t="shared" ref="F140:G140" si="8">F138</f>
        <v>1556996</v>
      </c>
      <c r="G140" s="79">
        <f t="shared" si="8"/>
        <v>1556996</v>
      </c>
      <c r="H140" s="79"/>
    </row>
    <row r="141" spans="1:8" ht="27" customHeight="1" thickBot="1" x14ac:dyDescent="0.3">
      <c r="A141" s="76"/>
      <c r="B141" s="13" t="s">
        <v>86</v>
      </c>
      <c r="C141" s="71"/>
      <c r="D141" s="71"/>
      <c r="E141" s="80"/>
      <c r="F141" s="80"/>
      <c r="G141" s="80"/>
      <c r="H141" s="80"/>
    </row>
    <row r="142" spans="1:8" ht="29.25" customHeight="1" thickBot="1" x14ac:dyDescent="0.3">
      <c r="A142" s="49" t="s">
        <v>87</v>
      </c>
      <c r="B142" s="12" t="s">
        <v>88</v>
      </c>
      <c r="C142" s="49">
        <v>26412</v>
      </c>
      <c r="D142" s="49" t="s">
        <v>17</v>
      </c>
      <c r="E142" s="27"/>
      <c r="F142" s="27"/>
      <c r="G142" s="27"/>
      <c r="H142" s="53"/>
    </row>
    <row r="143" spans="1:8" ht="57.75" customHeight="1" thickBot="1" x14ac:dyDescent="0.3">
      <c r="A143" s="49" t="s">
        <v>89</v>
      </c>
      <c r="B143" s="13" t="s">
        <v>90</v>
      </c>
      <c r="C143" s="49">
        <v>26420</v>
      </c>
      <c r="D143" s="49" t="s">
        <v>17</v>
      </c>
      <c r="E143" s="27"/>
      <c r="F143" s="27"/>
      <c r="G143" s="27"/>
      <c r="H143" s="53"/>
    </row>
    <row r="144" spans="1:8" ht="21.75" customHeight="1" x14ac:dyDescent="0.25">
      <c r="A144" s="75" t="s">
        <v>91</v>
      </c>
      <c r="B144" s="14" t="s">
        <v>20</v>
      </c>
      <c r="C144" s="70">
        <v>26421</v>
      </c>
      <c r="D144" s="70" t="s">
        <v>17</v>
      </c>
      <c r="E144" s="79"/>
      <c r="F144" s="79"/>
      <c r="G144" s="79"/>
      <c r="H144" s="79"/>
    </row>
    <row r="145" spans="1:8" ht="28.5" customHeight="1" thickBot="1" x14ac:dyDescent="0.3">
      <c r="A145" s="76"/>
      <c r="B145" s="13" t="s">
        <v>86</v>
      </c>
      <c r="C145" s="71"/>
      <c r="D145" s="71"/>
      <c r="E145" s="80"/>
      <c r="F145" s="80"/>
      <c r="G145" s="80"/>
      <c r="H145" s="80"/>
    </row>
    <row r="146" spans="1:8" ht="30.75" customHeight="1" thickBot="1" x14ac:dyDescent="0.3">
      <c r="A146" s="49" t="s">
        <v>92</v>
      </c>
      <c r="B146" s="12" t="s">
        <v>88</v>
      </c>
      <c r="C146" s="49">
        <v>26422</v>
      </c>
      <c r="D146" s="49" t="s">
        <v>17</v>
      </c>
      <c r="E146" s="27"/>
      <c r="F146" s="27"/>
      <c r="G146" s="27"/>
      <c r="H146" s="53"/>
    </row>
    <row r="147" spans="1:8" ht="46.5" customHeight="1" thickBot="1" x14ac:dyDescent="0.3">
      <c r="A147" s="49" t="s">
        <v>93</v>
      </c>
      <c r="B147" s="13" t="s">
        <v>94</v>
      </c>
      <c r="C147" s="49">
        <v>26430</v>
      </c>
      <c r="D147" s="49" t="s">
        <v>17</v>
      </c>
      <c r="E147" s="27"/>
      <c r="F147" s="27"/>
      <c r="G147" s="27"/>
      <c r="H147" s="53"/>
    </row>
    <row r="148" spans="1:8" ht="32.25" customHeight="1" thickBot="1" x14ac:dyDescent="0.3">
      <c r="A148" s="49" t="s">
        <v>95</v>
      </c>
      <c r="B148" s="12" t="s">
        <v>96</v>
      </c>
      <c r="C148" s="49">
        <v>26440</v>
      </c>
      <c r="D148" s="49" t="s">
        <v>17</v>
      </c>
      <c r="E148" s="27"/>
      <c r="F148" s="27"/>
      <c r="G148" s="27"/>
      <c r="H148" s="53"/>
    </row>
    <row r="149" spans="1:8" ht="18" customHeight="1" x14ac:dyDescent="0.25">
      <c r="A149" s="75" t="s">
        <v>97</v>
      </c>
      <c r="B149" s="14" t="s">
        <v>20</v>
      </c>
      <c r="C149" s="70">
        <v>26441</v>
      </c>
      <c r="D149" s="70" t="s">
        <v>17</v>
      </c>
      <c r="E149" s="79"/>
      <c r="F149" s="79"/>
      <c r="G149" s="79"/>
      <c r="H149" s="79"/>
    </row>
    <row r="150" spans="1:8" ht="29.25" customHeight="1" thickBot="1" x14ac:dyDescent="0.3">
      <c r="A150" s="76"/>
      <c r="B150" s="13" t="s">
        <v>86</v>
      </c>
      <c r="C150" s="71"/>
      <c r="D150" s="71"/>
      <c r="E150" s="80"/>
      <c r="F150" s="80"/>
      <c r="G150" s="80"/>
      <c r="H150" s="80"/>
    </row>
    <row r="151" spans="1:8" ht="30" customHeight="1" thickBot="1" x14ac:dyDescent="0.3">
      <c r="A151" s="49" t="s">
        <v>98</v>
      </c>
      <c r="B151" s="12" t="s">
        <v>88</v>
      </c>
      <c r="C151" s="49">
        <v>26442</v>
      </c>
      <c r="D151" s="49" t="s">
        <v>17</v>
      </c>
      <c r="E151" s="27"/>
      <c r="F151" s="27"/>
      <c r="G151" s="27"/>
      <c r="H151" s="53"/>
    </row>
    <row r="152" spans="1:8" ht="29.25" customHeight="1" thickBot="1" x14ac:dyDescent="0.3">
      <c r="A152" s="49" t="s">
        <v>99</v>
      </c>
      <c r="B152" s="12" t="s">
        <v>100</v>
      </c>
      <c r="C152" s="49">
        <v>26450</v>
      </c>
      <c r="D152" s="49" t="s">
        <v>17</v>
      </c>
      <c r="E152" s="27">
        <f>E104+E105+E106+E107+E108</f>
        <v>1916800</v>
      </c>
      <c r="F152" s="27">
        <f>F104+F105+F106+F107+F108</f>
        <v>1916800</v>
      </c>
      <c r="G152" s="27">
        <f>G104+G105+G106+G107+G108</f>
        <v>1916800</v>
      </c>
      <c r="H152" s="53"/>
    </row>
    <row r="153" spans="1:8" ht="18.75" customHeight="1" x14ac:dyDescent="0.25">
      <c r="A153" s="75" t="s">
        <v>101</v>
      </c>
      <c r="B153" s="14" t="s">
        <v>20</v>
      </c>
      <c r="C153" s="70">
        <v>26451</v>
      </c>
      <c r="D153" s="70" t="s">
        <v>17</v>
      </c>
      <c r="E153" s="79">
        <f>E152</f>
        <v>1916800</v>
      </c>
      <c r="F153" s="79">
        <f t="shared" ref="F153:G153" si="9">F152</f>
        <v>1916800</v>
      </c>
      <c r="G153" s="79">
        <f t="shared" si="9"/>
        <v>1916800</v>
      </c>
      <c r="H153" s="79"/>
    </row>
    <row r="154" spans="1:8" ht="30.75" customHeight="1" thickBot="1" x14ac:dyDescent="0.3">
      <c r="A154" s="76"/>
      <c r="B154" s="13" t="s">
        <v>86</v>
      </c>
      <c r="C154" s="71"/>
      <c r="D154" s="71"/>
      <c r="E154" s="80"/>
      <c r="F154" s="80"/>
      <c r="G154" s="80"/>
      <c r="H154" s="80"/>
    </row>
    <row r="155" spans="1:8" ht="33" customHeight="1" thickBot="1" x14ac:dyDescent="0.3">
      <c r="A155" s="49" t="s">
        <v>102</v>
      </c>
      <c r="B155" s="13" t="s">
        <v>103</v>
      </c>
      <c r="C155" s="49">
        <v>26452</v>
      </c>
      <c r="D155" s="49" t="s">
        <v>17</v>
      </c>
      <c r="E155" s="27"/>
      <c r="F155" s="27"/>
      <c r="G155" s="27"/>
      <c r="H155" s="53"/>
    </row>
    <row r="156" spans="1:8" ht="73.5" customHeight="1" thickBot="1" x14ac:dyDescent="0.3">
      <c r="A156" s="49" t="s">
        <v>104</v>
      </c>
      <c r="B156" s="21" t="s">
        <v>120</v>
      </c>
      <c r="C156" s="49">
        <v>26500</v>
      </c>
      <c r="D156" s="49" t="s">
        <v>17</v>
      </c>
      <c r="E156" s="27">
        <f>E152+E138</f>
        <v>3473650.55</v>
      </c>
      <c r="F156" s="27">
        <f t="shared" ref="F156:G156" si="10">F152+F138</f>
        <v>3473796</v>
      </c>
      <c r="G156" s="27">
        <f t="shared" si="10"/>
        <v>3473796</v>
      </c>
      <c r="H156" s="53"/>
    </row>
    <row r="157" spans="1:8" ht="24" customHeight="1" thickBot="1" x14ac:dyDescent="0.3">
      <c r="A157" s="7"/>
      <c r="B157" s="12" t="s">
        <v>105</v>
      </c>
      <c r="C157" s="49">
        <v>26510</v>
      </c>
      <c r="D157" s="7"/>
      <c r="E157" s="27"/>
      <c r="F157" s="27"/>
      <c r="G157" s="27"/>
      <c r="H157" s="53"/>
    </row>
    <row r="158" spans="1:8" ht="71.25" customHeight="1" thickBot="1" x14ac:dyDescent="0.3">
      <c r="A158" s="49" t="s">
        <v>106</v>
      </c>
      <c r="B158" s="13" t="s">
        <v>107</v>
      </c>
      <c r="C158" s="49">
        <v>26600</v>
      </c>
      <c r="D158" s="49" t="s">
        <v>17</v>
      </c>
      <c r="E158" s="27"/>
      <c r="F158" s="27"/>
      <c r="G158" s="27"/>
      <c r="H158" s="53"/>
    </row>
    <row r="159" spans="1:8" ht="28.5" customHeight="1" thickBot="1" x14ac:dyDescent="0.3">
      <c r="A159" s="7"/>
      <c r="B159" s="12" t="s">
        <v>105</v>
      </c>
      <c r="C159" s="49">
        <v>26610</v>
      </c>
      <c r="D159" s="7"/>
      <c r="E159" s="27"/>
      <c r="F159" s="27"/>
      <c r="G159" s="27"/>
      <c r="H159" s="53"/>
    </row>
    <row r="160" spans="1:8" ht="15.75" x14ac:dyDescent="0.25">
      <c r="A160" s="20"/>
    </row>
    <row r="161" spans="1:2" ht="15.75" x14ac:dyDescent="0.25">
      <c r="A161" s="20" t="s">
        <v>108</v>
      </c>
    </row>
    <row r="162" spans="1:2" ht="27" customHeight="1" x14ac:dyDescent="0.25">
      <c r="A162" s="83" t="s">
        <v>145</v>
      </c>
      <c r="B162" s="83"/>
    </row>
    <row r="163" spans="1:2" ht="41.25" customHeight="1" x14ac:dyDescent="0.25">
      <c r="A163" s="83" t="s">
        <v>131</v>
      </c>
      <c r="B163" s="83"/>
    </row>
    <row r="164" spans="1:2" ht="15.75" x14ac:dyDescent="0.25">
      <c r="A164" s="20" t="s">
        <v>109</v>
      </c>
    </row>
    <row r="165" spans="1:2" ht="15.75" x14ac:dyDescent="0.25">
      <c r="A165" s="20"/>
    </row>
    <row r="166" spans="1:2" ht="15.75" x14ac:dyDescent="0.25">
      <c r="A166" s="20" t="str">
        <f>A10</f>
        <v>"01 "    февраля    2024 года</v>
      </c>
    </row>
    <row r="167" spans="1:2" ht="15.75" x14ac:dyDescent="0.25">
      <c r="A167" s="20"/>
    </row>
    <row r="168" spans="1:2" ht="15.75" x14ac:dyDescent="0.25">
      <c r="A168" s="20" t="s">
        <v>110</v>
      </c>
    </row>
    <row r="169" spans="1:2" ht="25.5" customHeight="1" x14ac:dyDescent="0.25">
      <c r="A169" s="43" t="s">
        <v>149</v>
      </c>
    </row>
    <row r="170" spans="1:2" x14ac:dyDescent="0.25">
      <c r="A170" s="84" t="s">
        <v>111</v>
      </c>
      <c r="B170" s="67"/>
    </row>
    <row r="171" spans="1:2" ht="15.75" x14ac:dyDescent="0.25">
      <c r="A171" s="44" t="s">
        <v>150</v>
      </c>
    </row>
    <row r="172" spans="1:2" ht="15.75" x14ac:dyDescent="0.25">
      <c r="A172" s="20" t="s">
        <v>128</v>
      </c>
    </row>
    <row r="173" spans="1:2" ht="15.75" x14ac:dyDescent="0.25">
      <c r="A173" s="20" t="str">
        <f>A166</f>
        <v>"01 "    февраля    2024 года</v>
      </c>
    </row>
    <row r="174" spans="1:2" ht="15.75" x14ac:dyDescent="0.25">
      <c r="A174" s="20"/>
    </row>
    <row r="175" spans="1:2" ht="15.75" x14ac:dyDescent="0.25">
      <c r="A175" s="20"/>
    </row>
    <row r="176" spans="1:2" ht="15.75" x14ac:dyDescent="0.25">
      <c r="A176" s="20"/>
    </row>
    <row r="177" spans="1:1" ht="15.75" x14ac:dyDescent="0.25">
      <c r="A177" s="20"/>
    </row>
    <row r="178" spans="1:1" ht="15.75" x14ac:dyDescent="0.25">
      <c r="A178" s="20" t="s">
        <v>112</v>
      </c>
    </row>
  </sheetData>
  <mergeCells count="59">
    <mergeCell ref="A162:B162"/>
    <mergeCell ref="A163:B163"/>
    <mergeCell ref="A170:B170"/>
    <mergeCell ref="H149:H150"/>
    <mergeCell ref="A153:A154"/>
    <mergeCell ref="C153:C154"/>
    <mergeCell ref="D153:D154"/>
    <mergeCell ref="E153:E154"/>
    <mergeCell ref="F153:F154"/>
    <mergeCell ref="G153:G154"/>
    <mergeCell ref="H153:H154"/>
    <mergeCell ref="A149:A150"/>
    <mergeCell ref="C149:C150"/>
    <mergeCell ref="D149:D150"/>
    <mergeCell ref="E149:E150"/>
    <mergeCell ref="F149:F150"/>
    <mergeCell ref="G149:G150"/>
    <mergeCell ref="H140:H141"/>
    <mergeCell ref="A144:A145"/>
    <mergeCell ref="C144:C145"/>
    <mergeCell ref="D144:D145"/>
    <mergeCell ref="E144:E145"/>
    <mergeCell ref="F144:F145"/>
    <mergeCell ref="G144:G145"/>
    <mergeCell ref="H144:H145"/>
    <mergeCell ref="A140:A141"/>
    <mergeCell ref="C140:C141"/>
    <mergeCell ref="D140:D141"/>
    <mergeCell ref="E140:E141"/>
    <mergeCell ref="F140:F141"/>
    <mergeCell ref="G140:G141"/>
    <mergeCell ref="H133:H134"/>
    <mergeCell ref="A138:A139"/>
    <mergeCell ref="C138:C139"/>
    <mergeCell ref="D138:D139"/>
    <mergeCell ref="E138:E139"/>
    <mergeCell ref="F138:F139"/>
    <mergeCell ref="G138:G139"/>
    <mergeCell ref="H138:H139"/>
    <mergeCell ref="A133:A134"/>
    <mergeCell ref="C133:C134"/>
    <mergeCell ref="D133:D134"/>
    <mergeCell ref="E133:E134"/>
    <mergeCell ref="F133:F134"/>
    <mergeCell ref="G133:G134"/>
    <mergeCell ref="A7:B7"/>
    <mergeCell ref="B11:D11"/>
    <mergeCell ref="B15:D15"/>
    <mergeCell ref="E20:H20"/>
    <mergeCell ref="B129:B130"/>
    <mergeCell ref="C129:C130"/>
    <mergeCell ref="D129:D130"/>
    <mergeCell ref="E129:H129"/>
    <mergeCell ref="A6:B6"/>
    <mergeCell ref="D1:F1"/>
    <mergeCell ref="E2:F2"/>
    <mergeCell ref="C3:G3"/>
    <mergeCell ref="D4:G4"/>
    <mergeCell ref="D5:G5"/>
  </mergeCells>
  <hyperlinks>
    <hyperlink ref="A127" location="P976" display="P976" xr:uid="{00000000-0004-0000-0100-000000000000}"/>
    <hyperlink ref="B132" location="P977" display="P977" xr:uid="{00000000-0004-0000-0100-000001000000}"/>
    <hyperlink ref="B141" r:id="rId1" display="consultantplus://offline/ref=CB3A11A5666C5FA683833037DFB7849B32F4DA04E097E7180AE807D2BE4AC35FF9557A88EF5DC6116FDC0F654EK5g7M" xr:uid="{00000000-0004-0000-0100-000002000000}"/>
    <hyperlink ref="B143" r:id="rId2" display="consultantplus://offline/ref=CB3A11A5666C5FA683833037DFB7849B32F5D800EC9EE7180AE807D2BE4AC35FEB552286EF5CDE1A3A93493041569663A85AA061320AKDg3M" xr:uid="{00000000-0004-0000-0100-000003000000}"/>
    <hyperlink ref="B145" r:id="rId3" display="consultantplus://offline/ref=CB3A11A5666C5FA683833037DFB7849B32F4DA04E097E7180AE807D2BE4AC35FF9557A88EF5DC6116FDC0F654EK5g7M" xr:uid="{00000000-0004-0000-0100-000004000000}"/>
    <hyperlink ref="B147" location="P981" display="P981" xr:uid="{00000000-0004-0000-0100-000005000000}"/>
    <hyperlink ref="B150" r:id="rId4" display="consultantplus://offline/ref=CB3A11A5666C5FA683833037DFB7849B32F4DA04E097E7180AE807D2BE4AC35FF9557A88EF5DC6116FDC0F654EK5g7M" xr:uid="{00000000-0004-0000-0100-000006000000}"/>
    <hyperlink ref="B154" r:id="rId5" display="consultantplus://offline/ref=CB3A11A5666C5FA683833037DFB7849B32F4DA04E097E7180AE807D2BE4AC35FF9557A88EF5DC6116FDC0F654EK5g7M" xr:uid="{00000000-0004-0000-0100-000007000000}"/>
    <hyperlink ref="B155" r:id="rId6" display="consultantplus://offline/ref=CB3A11A5666C5FA683833037DFB7849B32F5DE00EC9BE7180AE807D2BE4AC35FF9557A88EF5DC6116FDC0F654EK5g7M" xr:uid="{00000000-0004-0000-0100-000008000000}"/>
    <hyperlink ref="B158" r:id="rId7" display="consultantplus://offline/ref=CB3A11A5666C5FA683833037DFB7849B32F5DE00EC9BE7180AE807D2BE4AC35FF9557A88EF5DC6116FDC0F654EK5g7M" xr:uid="{00000000-0004-0000-0100-000009000000}"/>
  </hyperlinks>
  <pageMargins left="0.70866141732283472" right="0.70866141732283472" top="0.74803149606299213" bottom="0.74803149606299213" header="0.31496062992125984" footer="0.31496062992125984"/>
  <pageSetup paperSize="9" scale="51" fitToHeight="5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2"/>
  <sheetViews>
    <sheetView view="pageBreakPreview" topLeftCell="C1" zoomScaleNormal="100" zoomScaleSheetLayoutView="100" workbookViewId="0">
      <selection activeCell="I64" sqref="I64"/>
    </sheetView>
  </sheetViews>
  <sheetFormatPr defaultRowHeight="15" x14ac:dyDescent="0.25"/>
  <cols>
    <col min="1" max="1" width="72.28515625" customWidth="1"/>
    <col min="2" max="2" width="39.140625" customWidth="1"/>
    <col min="3" max="3" width="37" customWidth="1"/>
    <col min="4" max="4" width="19.5703125" customWidth="1"/>
    <col min="5" max="5" width="26" customWidth="1"/>
    <col min="6" max="6" width="22.7109375" customWidth="1"/>
    <col min="7" max="7" width="23.7109375" customWidth="1"/>
    <col min="8" max="8" width="16.140625" customWidth="1"/>
    <col min="9" max="9" width="40.85546875" customWidth="1"/>
    <col min="10" max="12" width="11.28515625" bestFit="1" customWidth="1"/>
  </cols>
  <sheetData>
    <row r="1" spans="1:7" ht="15.75" x14ac:dyDescent="0.25">
      <c r="A1" s="20"/>
      <c r="D1" s="64" t="s">
        <v>0</v>
      </c>
      <c r="E1" s="64"/>
      <c r="F1" s="64"/>
    </row>
    <row r="2" spans="1:7" ht="16.5" customHeight="1" x14ac:dyDescent="0.25">
      <c r="A2" s="20"/>
      <c r="E2" s="65" t="s">
        <v>113</v>
      </c>
      <c r="F2" s="65"/>
    </row>
    <row r="3" spans="1:7" ht="29.25" customHeight="1" x14ac:dyDescent="0.25">
      <c r="A3" s="20"/>
      <c r="C3" s="66" t="s">
        <v>143</v>
      </c>
      <c r="D3" s="66"/>
      <c r="E3" s="66"/>
      <c r="F3" s="66"/>
      <c r="G3" s="66"/>
    </row>
    <row r="4" spans="1:7" ht="21.75" customHeight="1" x14ac:dyDescent="0.25">
      <c r="A4" s="20"/>
      <c r="D4" s="67" t="s">
        <v>144</v>
      </c>
      <c r="E4" s="67"/>
      <c r="F4" s="67"/>
      <c r="G4" s="67"/>
    </row>
    <row r="5" spans="1:7" ht="20.25" customHeight="1" x14ac:dyDescent="0.25">
      <c r="A5" s="20"/>
      <c r="D5" s="67" t="s">
        <v>170</v>
      </c>
      <c r="E5" s="67"/>
      <c r="F5" s="67"/>
      <c r="G5" s="67"/>
    </row>
    <row r="6" spans="1:7" ht="24.75" customHeight="1" x14ac:dyDescent="0.25">
      <c r="A6" s="62" t="s">
        <v>161</v>
      </c>
      <c r="B6" s="63"/>
    </row>
    <row r="7" spans="1:7" x14ac:dyDescent="0.25">
      <c r="A7" s="68" t="s">
        <v>162</v>
      </c>
      <c r="B7" s="63"/>
    </row>
    <row r="8" spans="1:7" ht="16.5" thickBot="1" x14ac:dyDescent="0.3">
      <c r="A8" s="20"/>
    </row>
    <row r="9" spans="1:7" ht="16.5" thickBot="1" x14ac:dyDescent="0.3">
      <c r="A9" s="2"/>
      <c r="B9" s="2"/>
      <c r="C9" s="45"/>
      <c r="F9" s="3"/>
      <c r="G9" s="4" t="s">
        <v>1</v>
      </c>
    </row>
    <row r="10" spans="1:7" ht="30" customHeight="1" thickBot="1" x14ac:dyDescent="0.3">
      <c r="A10" s="5" t="str">
        <f>D5</f>
        <v>"09 "   апреля    2024 года</v>
      </c>
      <c r="B10" s="18"/>
      <c r="C10" s="2"/>
      <c r="F10" s="6" t="s">
        <v>2</v>
      </c>
      <c r="G10" s="54" t="s">
        <v>171</v>
      </c>
    </row>
    <row r="11" spans="1:7" ht="32.25" customHeight="1" thickBot="1" x14ac:dyDescent="0.3">
      <c r="A11" s="8" t="s">
        <v>114</v>
      </c>
      <c r="B11" s="69" t="s">
        <v>132</v>
      </c>
      <c r="C11" s="65"/>
      <c r="D11" s="65"/>
      <c r="F11" s="6" t="s">
        <v>3</v>
      </c>
      <c r="G11" s="7"/>
    </row>
    <row r="12" spans="1:7" ht="16.5" thickBot="1" x14ac:dyDescent="0.3">
      <c r="A12" s="8"/>
      <c r="B12" s="18"/>
      <c r="C12" s="2"/>
      <c r="F12" s="6" t="s">
        <v>4</v>
      </c>
      <c r="G12" s="7"/>
    </row>
    <row r="13" spans="1:7" ht="27.75" customHeight="1" thickBot="1" x14ac:dyDescent="0.3">
      <c r="A13" s="2"/>
      <c r="B13" s="18"/>
      <c r="C13" s="2"/>
      <c r="F13" s="6" t="s">
        <v>3</v>
      </c>
      <c r="G13" s="7"/>
    </row>
    <row r="14" spans="1:7" ht="16.5" thickBot="1" x14ac:dyDescent="0.3">
      <c r="A14" s="2"/>
      <c r="B14" s="18"/>
      <c r="C14" s="2"/>
      <c r="F14" s="6" t="s">
        <v>5</v>
      </c>
      <c r="G14" s="49">
        <v>2123004880</v>
      </c>
    </row>
    <row r="15" spans="1:7" ht="30" customHeight="1" thickBot="1" x14ac:dyDescent="0.3">
      <c r="A15" s="8" t="s">
        <v>115</v>
      </c>
      <c r="B15" s="69" t="s">
        <v>143</v>
      </c>
      <c r="C15" s="65"/>
      <c r="D15" s="65"/>
      <c r="F15" s="6" t="s">
        <v>6</v>
      </c>
      <c r="G15" s="49">
        <v>212301001</v>
      </c>
    </row>
    <row r="16" spans="1:7" ht="16.5" thickBot="1" x14ac:dyDescent="0.3">
      <c r="A16" s="8" t="s">
        <v>7</v>
      </c>
      <c r="B16" s="18"/>
      <c r="C16" s="19"/>
      <c r="F16" s="6" t="s">
        <v>8</v>
      </c>
      <c r="G16" s="9">
        <v>383</v>
      </c>
    </row>
    <row r="17" spans="1:12" ht="11.25" customHeight="1" x14ac:dyDescent="0.25">
      <c r="A17" s="55"/>
    </row>
    <row r="18" spans="1:12" ht="15.75" x14ac:dyDescent="0.25">
      <c r="A18" s="55" t="s">
        <v>9</v>
      </c>
    </row>
    <row r="19" spans="1:12" ht="12.75" customHeight="1" thickBot="1" x14ac:dyDescent="0.3">
      <c r="A19" s="20"/>
    </row>
    <row r="20" spans="1:12" ht="24" customHeight="1" thickBot="1" x14ac:dyDescent="0.3">
      <c r="A20" s="48" t="s">
        <v>10</v>
      </c>
      <c r="B20" s="46" t="s">
        <v>11</v>
      </c>
      <c r="C20" s="15" t="s">
        <v>12</v>
      </c>
      <c r="D20" s="15" t="s">
        <v>13</v>
      </c>
      <c r="E20" s="72" t="s">
        <v>14</v>
      </c>
      <c r="F20" s="73"/>
      <c r="G20" s="73"/>
      <c r="H20" s="74"/>
    </row>
    <row r="21" spans="1:12" ht="65.25" customHeight="1" thickBot="1" x14ac:dyDescent="0.3">
      <c r="A21" s="49"/>
      <c r="B21" s="47"/>
      <c r="C21" s="16"/>
      <c r="D21" s="16"/>
      <c r="E21" s="49" t="s">
        <v>163</v>
      </c>
      <c r="F21" s="49" t="s">
        <v>164</v>
      </c>
      <c r="G21" s="49" t="s">
        <v>165</v>
      </c>
      <c r="H21" s="36" t="s">
        <v>15</v>
      </c>
    </row>
    <row r="22" spans="1:12" ht="15.75" thickBot="1" x14ac:dyDescent="0.3">
      <c r="A22" s="11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1">
        <v>7</v>
      </c>
      <c r="H22" s="61">
        <v>8</v>
      </c>
    </row>
    <row r="23" spans="1:12" ht="18.75" customHeight="1" thickBot="1" x14ac:dyDescent="0.3">
      <c r="A23" s="13" t="s">
        <v>16</v>
      </c>
      <c r="B23" s="49">
        <v>1</v>
      </c>
      <c r="C23" s="49" t="s">
        <v>17</v>
      </c>
      <c r="D23" s="49" t="s">
        <v>17</v>
      </c>
      <c r="E23" s="24">
        <v>159382.29</v>
      </c>
      <c r="F23" s="24"/>
      <c r="G23" s="24"/>
      <c r="H23" s="26"/>
    </row>
    <row r="24" spans="1:12" ht="18" customHeight="1" thickBot="1" x14ac:dyDescent="0.3">
      <c r="A24" s="13" t="s">
        <v>18</v>
      </c>
      <c r="B24" s="49">
        <v>2</v>
      </c>
      <c r="C24" s="49" t="s">
        <v>17</v>
      </c>
      <c r="D24" s="49" t="s">
        <v>17</v>
      </c>
      <c r="E24" s="24"/>
      <c r="F24" s="24"/>
      <c r="G24" s="24"/>
      <c r="H24" s="26"/>
    </row>
    <row r="25" spans="1:12" ht="15.75" customHeight="1" thickBot="1" x14ac:dyDescent="0.3">
      <c r="A25" s="12" t="s">
        <v>19</v>
      </c>
      <c r="B25" s="49">
        <v>1000</v>
      </c>
      <c r="C25" s="7"/>
      <c r="D25" s="24"/>
      <c r="E25" s="37">
        <f>E29+E41</f>
        <v>10850871.66</v>
      </c>
      <c r="F25" s="37">
        <f t="shared" ref="F25:G25" si="0">F29+F41</f>
        <v>9968500</v>
      </c>
      <c r="G25" s="37">
        <f t="shared" si="0"/>
        <v>9968500</v>
      </c>
      <c r="H25" s="26"/>
      <c r="I25" s="42">
        <f>E23+E25-E52</f>
        <v>0</v>
      </c>
      <c r="J25" s="42">
        <f t="shared" ref="J25:K25" si="1">F25-F52</f>
        <v>0</v>
      </c>
      <c r="K25" s="42">
        <f t="shared" si="1"/>
        <v>0</v>
      </c>
      <c r="L25" s="42"/>
    </row>
    <row r="26" spans="1:12" ht="16.5" customHeight="1" x14ac:dyDescent="0.25">
      <c r="A26" s="14" t="s">
        <v>20</v>
      </c>
      <c r="B26" s="46">
        <v>1100</v>
      </c>
      <c r="C26" s="46">
        <v>120</v>
      </c>
      <c r="D26" s="50"/>
      <c r="E26" s="25"/>
      <c r="F26" s="25"/>
      <c r="G26" s="25"/>
      <c r="H26" s="25"/>
    </row>
    <row r="27" spans="1:12" ht="19.5" customHeight="1" thickBot="1" x14ac:dyDescent="0.3">
      <c r="A27" s="12" t="s">
        <v>21</v>
      </c>
      <c r="B27" s="47"/>
      <c r="C27" s="47"/>
      <c r="D27" s="51"/>
      <c r="E27" s="26"/>
      <c r="F27" s="26"/>
      <c r="G27" s="26"/>
      <c r="H27" s="26"/>
    </row>
    <row r="28" spans="1:12" ht="21.75" customHeight="1" thickBot="1" x14ac:dyDescent="0.3">
      <c r="A28" s="12" t="s">
        <v>20</v>
      </c>
      <c r="B28" s="49">
        <v>1110</v>
      </c>
      <c r="C28" s="7"/>
      <c r="D28" s="7"/>
      <c r="E28" s="24"/>
      <c r="F28" s="24"/>
      <c r="G28" s="24"/>
      <c r="H28" s="26"/>
    </row>
    <row r="29" spans="1:12" ht="24" customHeight="1" thickBot="1" x14ac:dyDescent="0.3">
      <c r="A29" s="12" t="s">
        <v>22</v>
      </c>
      <c r="B29" s="49">
        <v>1200</v>
      </c>
      <c r="C29" s="49">
        <v>130</v>
      </c>
      <c r="D29" s="7"/>
      <c r="E29" s="24">
        <f>E31+E36+E32+E33+E34+E35</f>
        <v>10850871.66</v>
      </c>
      <c r="F29" s="24">
        <f t="shared" ref="F29:G29" si="2">F31+F36+F32</f>
        <v>9968500</v>
      </c>
      <c r="G29" s="24">
        <f t="shared" si="2"/>
        <v>9968500</v>
      </c>
      <c r="H29" s="26"/>
    </row>
    <row r="30" spans="1:12" ht="21.75" customHeight="1" x14ac:dyDescent="0.25">
      <c r="A30" s="14" t="s">
        <v>20</v>
      </c>
      <c r="B30" s="46">
        <v>1210</v>
      </c>
      <c r="C30" s="46">
        <v>130</v>
      </c>
      <c r="D30" s="50"/>
      <c r="E30" s="25"/>
      <c r="F30" s="25"/>
      <c r="G30" s="25"/>
      <c r="H30" s="25"/>
    </row>
    <row r="31" spans="1:12" ht="31.5" customHeight="1" thickBot="1" x14ac:dyDescent="0.3">
      <c r="A31" s="22" t="s">
        <v>23</v>
      </c>
      <c r="B31" s="47"/>
      <c r="C31" s="47">
        <v>130</v>
      </c>
      <c r="D31" s="47">
        <v>957400</v>
      </c>
      <c r="E31" s="53">
        <v>5903060</v>
      </c>
      <c r="F31" s="53">
        <v>5968500</v>
      </c>
      <c r="G31" s="53">
        <v>5968500</v>
      </c>
      <c r="H31" s="53"/>
      <c r="J31" s="42"/>
      <c r="K31" s="42"/>
      <c r="L31" s="42"/>
    </row>
    <row r="32" spans="1:12" ht="31.5" customHeight="1" thickBot="1" x14ac:dyDescent="0.3">
      <c r="A32" s="22" t="s">
        <v>23</v>
      </c>
      <c r="B32" s="49"/>
      <c r="C32" s="49">
        <v>130</v>
      </c>
      <c r="D32" s="49" t="s">
        <v>151</v>
      </c>
      <c r="E32" s="27">
        <v>216565.66</v>
      </c>
      <c r="F32" s="27"/>
      <c r="G32" s="27"/>
      <c r="H32" s="53"/>
    </row>
    <row r="33" spans="1:8" ht="31.5" customHeight="1" thickBot="1" x14ac:dyDescent="0.3">
      <c r="A33" s="22" t="s">
        <v>23</v>
      </c>
      <c r="B33" s="49"/>
      <c r="C33" s="49">
        <v>130</v>
      </c>
      <c r="D33" s="49" t="s">
        <v>172</v>
      </c>
      <c r="E33" s="27">
        <v>96846</v>
      </c>
      <c r="F33" s="27"/>
      <c r="G33" s="27"/>
      <c r="H33" s="53"/>
    </row>
    <row r="34" spans="1:8" ht="31.5" customHeight="1" thickBot="1" x14ac:dyDescent="0.3">
      <c r="A34" s="22" t="s">
        <v>23</v>
      </c>
      <c r="B34" s="49"/>
      <c r="C34" s="49">
        <v>130</v>
      </c>
      <c r="D34" s="49" t="s">
        <v>173</v>
      </c>
      <c r="E34" s="27">
        <v>634400</v>
      </c>
      <c r="F34" s="27"/>
      <c r="G34" s="27"/>
      <c r="H34" s="53"/>
    </row>
    <row r="35" spans="1:8" ht="31.5" customHeight="1" thickBot="1" x14ac:dyDescent="0.3">
      <c r="A35" s="22" t="s">
        <v>23</v>
      </c>
      <c r="B35" s="49"/>
      <c r="C35" s="49">
        <v>130</v>
      </c>
      <c r="D35" s="49"/>
      <c r="E35" s="27"/>
      <c r="F35" s="27"/>
      <c r="G35" s="27"/>
      <c r="H35" s="53"/>
    </row>
    <row r="36" spans="1:8" ht="26.25" customHeight="1" thickBot="1" x14ac:dyDescent="0.3">
      <c r="A36" s="22" t="s">
        <v>129</v>
      </c>
      <c r="B36" s="49"/>
      <c r="C36" s="49">
        <v>130</v>
      </c>
      <c r="D36" s="49">
        <v>957200</v>
      </c>
      <c r="E36" s="27">
        <v>4000000</v>
      </c>
      <c r="F36" s="27">
        <v>4000000</v>
      </c>
      <c r="G36" s="27">
        <v>4000000</v>
      </c>
      <c r="H36" s="53"/>
    </row>
    <row r="37" spans="1:8" ht="19.5" customHeight="1" thickBot="1" x14ac:dyDescent="0.3">
      <c r="A37" s="12" t="s">
        <v>24</v>
      </c>
      <c r="B37" s="49">
        <v>1300</v>
      </c>
      <c r="C37" s="49">
        <v>140</v>
      </c>
      <c r="D37" s="49"/>
      <c r="E37" s="27"/>
      <c r="F37" s="27"/>
      <c r="G37" s="27"/>
      <c r="H37" s="53"/>
    </row>
    <row r="38" spans="1:8" ht="18" customHeight="1" thickBot="1" x14ac:dyDescent="0.3">
      <c r="A38" s="12" t="s">
        <v>20</v>
      </c>
      <c r="B38" s="49">
        <v>1310</v>
      </c>
      <c r="C38" s="49">
        <v>140</v>
      </c>
      <c r="D38" s="49"/>
      <c r="E38" s="27"/>
      <c r="F38" s="27"/>
      <c r="G38" s="27"/>
      <c r="H38" s="53"/>
    </row>
    <row r="39" spans="1:8" ht="21" customHeight="1" thickBot="1" x14ac:dyDescent="0.3">
      <c r="A39" s="12" t="s">
        <v>25</v>
      </c>
      <c r="B39" s="49">
        <v>1400</v>
      </c>
      <c r="C39" s="49">
        <v>150</v>
      </c>
      <c r="D39" s="49"/>
      <c r="E39" s="27"/>
      <c r="F39" s="27"/>
      <c r="G39" s="27"/>
      <c r="H39" s="53"/>
    </row>
    <row r="40" spans="1:8" ht="18.75" customHeight="1" thickBot="1" x14ac:dyDescent="0.3">
      <c r="A40" s="12" t="s">
        <v>20</v>
      </c>
      <c r="B40" s="7"/>
      <c r="C40" s="7"/>
      <c r="D40" s="49"/>
      <c r="E40" s="27"/>
      <c r="F40" s="27"/>
      <c r="G40" s="27"/>
      <c r="H40" s="53"/>
    </row>
    <row r="41" spans="1:8" ht="20.25" customHeight="1" thickBot="1" x14ac:dyDescent="0.3">
      <c r="A41" s="12" t="s">
        <v>26</v>
      </c>
      <c r="B41" s="49">
        <v>1500</v>
      </c>
      <c r="C41" s="49">
        <v>150</v>
      </c>
      <c r="D41" s="49"/>
      <c r="E41" s="27">
        <f>E43+E44+E45</f>
        <v>0</v>
      </c>
      <c r="F41" s="27"/>
      <c r="G41" s="27"/>
      <c r="H41" s="53"/>
    </row>
    <row r="42" spans="1:8" ht="21" customHeight="1" x14ac:dyDescent="0.25">
      <c r="A42" s="14" t="s">
        <v>20</v>
      </c>
      <c r="B42" s="46">
        <v>1510</v>
      </c>
      <c r="C42" s="46">
        <v>150</v>
      </c>
      <c r="D42" s="46"/>
      <c r="E42" s="52"/>
      <c r="F42" s="52"/>
      <c r="G42" s="52"/>
      <c r="H42" s="52"/>
    </row>
    <row r="43" spans="1:8" ht="22.5" customHeight="1" thickBot="1" x14ac:dyDescent="0.3">
      <c r="A43" s="12" t="s">
        <v>27</v>
      </c>
      <c r="B43" s="47"/>
      <c r="C43" s="47">
        <v>957501</v>
      </c>
      <c r="D43" s="47"/>
      <c r="E43" s="53"/>
      <c r="F43" s="53"/>
      <c r="G43" s="53"/>
      <c r="H43" s="53"/>
    </row>
    <row r="44" spans="1:8" ht="22.5" customHeight="1" thickBot="1" x14ac:dyDescent="0.3">
      <c r="A44" s="12" t="s">
        <v>27</v>
      </c>
      <c r="B44" s="49"/>
      <c r="C44" s="49"/>
      <c r="D44" s="49"/>
      <c r="E44" s="27"/>
      <c r="F44" s="27"/>
      <c r="G44" s="27"/>
      <c r="H44" s="53"/>
    </row>
    <row r="45" spans="1:8" ht="22.5" customHeight="1" thickBot="1" x14ac:dyDescent="0.3">
      <c r="A45" s="12" t="s">
        <v>27</v>
      </c>
      <c r="B45" s="49"/>
      <c r="C45" s="49"/>
      <c r="D45" s="49"/>
      <c r="E45" s="27"/>
      <c r="F45" s="27"/>
      <c r="G45" s="27"/>
      <c r="H45" s="53"/>
    </row>
    <row r="46" spans="1:8" ht="20.25" customHeight="1" thickBot="1" x14ac:dyDescent="0.3">
      <c r="A46" s="12" t="s">
        <v>28</v>
      </c>
      <c r="B46" s="49">
        <v>1520</v>
      </c>
      <c r="C46" s="49">
        <v>150</v>
      </c>
      <c r="D46" s="49"/>
      <c r="E46" s="27"/>
      <c r="F46" s="27"/>
      <c r="G46" s="27"/>
      <c r="H46" s="53"/>
    </row>
    <row r="47" spans="1:8" ht="21" customHeight="1" thickBot="1" x14ac:dyDescent="0.3">
      <c r="A47" s="12" t="s">
        <v>29</v>
      </c>
      <c r="B47" s="49">
        <v>1900</v>
      </c>
      <c r="C47" s="7"/>
      <c r="D47" s="49"/>
      <c r="E47" s="27"/>
      <c r="F47" s="27"/>
      <c r="G47" s="27"/>
      <c r="H47" s="53"/>
    </row>
    <row r="48" spans="1:8" ht="18" customHeight="1" thickBot="1" x14ac:dyDescent="0.3">
      <c r="A48" s="12" t="s">
        <v>20</v>
      </c>
      <c r="B48" s="7"/>
      <c r="C48" s="7"/>
      <c r="D48" s="49"/>
      <c r="E48" s="27"/>
      <c r="F48" s="27"/>
      <c r="G48" s="27"/>
      <c r="H48" s="53"/>
    </row>
    <row r="49" spans="1:9" ht="17.25" customHeight="1" thickBot="1" x14ac:dyDescent="0.3">
      <c r="A49" s="13" t="s">
        <v>30</v>
      </c>
      <c r="B49" s="49">
        <v>1980</v>
      </c>
      <c r="C49" s="49" t="s">
        <v>17</v>
      </c>
      <c r="D49" s="49"/>
      <c r="E49" s="27"/>
      <c r="F49" s="27"/>
      <c r="G49" s="27"/>
      <c r="H49" s="53"/>
    </row>
    <row r="50" spans="1:9" ht="15.75" x14ac:dyDescent="0.25">
      <c r="A50" s="14" t="s">
        <v>31</v>
      </c>
      <c r="B50" s="46">
        <v>1981</v>
      </c>
      <c r="C50" s="46">
        <v>510</v>
      </c>
      <c r="D50" s="46"/>
      <c r="E50" s="52"/>
      <c r="F50" s="52"/>
      <c r="G50" s="52"/>
      <c r="H50" s="52" t="s">
        <v>17</v>
      </c>
    </row>
    <row r="51" spans="1:9" ht="31.5" customHeight="1" thickBot="1" x14ac:dyDescent="0.3">
      <c r="A51" s="12" t="s">
        <v>32</v>
      </c>
      <c r="B51" s="47"/>
      <c r="C51" s="47"/>
      <c r="D51" s="47"/>
      <c r="E51" s="53"/>
      <c r="F51" s="53"/>
      <c r="G51" s="53"/>
      <c r="H51" s="53"/>
    </row>
    <row r="52" spans="1:9" ht="21.75" customHeight="1" thickBot="1" x14ac:dyDescent="0.3">
      <c r="A52" s="12" t="s">
        <v>33</v>
      </c>
      <c r="B52" s="49">
        <v>2000</v>
      </c>
      <c r="C52" s="49" t="s">
        <v>17</v>
      </c>
      <c r="D52" s="7"/>
      <c r="E52" s="37">
        <f>E54+E87+E96+E98</f>
        <v>11010253.949999999</v>
      </c>
      <c r="F52" s="37">
        <f t="shared" ref="F52:G52" si="3">F54+F87+F96+F98</f>
        <v>9968500</v>
      </c>
      <c r="G52" s="37">
        <f t="shared" si="3"/>
        <v>9968500</v>
      </c>
      <c r="H52" s="26"/>
    </row>
    <row r="53" spans="1:9" ht="21.75" customHeight="1" x14ac:dyDescent="0.25">
      <c r="A53" s="14" t="s">
        <v>20</v>
      </c>
      <c r="B53" s="46">
        <v>2100</v>
      </c>
      <c r="C53" s="46" t="s">
        <v>17</v>
      </c>
      <c r="D53" s="50"/>
      <c r="E53" s="25"/>
      <c r="F53" s="25"/>
      <c r="G53" s="25"/>
      <c r="H53" s="52" t="s">
        <v>17</v>
      </c>
    </row>
    <row r="54" spans="1:9" ht="23.25" customHeight="1" thickBot="1" x14ac:dyDescent="0.3">
      <c r="A54" s="12" t="s">
        <v>34</v>
      </c>
      <c r="B54" s="47"/>
      <c r="C54" s="47"/>
      <c r="D54" s="51"/>
      <c r="E54" s="26">
        <f>E55+E64+E56+E57+E65+E67+E61+E58+E66+E59+E60+E68+E69</f>
        <v>7521892.29</v>
      </c>
      <c r="F54" s="26">
        <f t="shared" ref="F54:G54" si="4">F55+F64+F56+F57+F65+F67+F61+F58+F66</f>
        <v>6494704</v>
      </c>
      <c r="G54" s="26">
        <f t="shared" si="4"/>
        <v>6494704</v>
      </c>
      <c r="H54" s="53"/>
    </row>
    <row r="55" spans="1:9" ht="23.25" customHeight="1" thickBot="1" x14ac:dyDescent="0.3">
      <c r="A55" s="14" t="s">
        <v>121</v>
      </c>
      <c r="B55" s="46">
        <v>2110</v>
      </c>
      <c r="C55" s="46" t="s">
        <v>133</v>
      </c>
      <c r="D55" s="36">
        <v>957400</v>
      </c>
      <c r="E55" s="38">
        <v>3297971.4</v>
      </c>
      <c r="F55" s="38">
        <v>3368252</v>
      </c>
      <c r="G55" s="38">
        <v>3368252</v>
      </c>
      <c r="H55" s="38" t="s">
        <v>17</v>
      </c>
      <c r="I55" s="42">
        <v>5765476.1600000001</v>
      </c>
    </row>
    <row r="56" spans="1:9" ht="23.25" customHeight="1" thickBot="1" x14ac:dyDescent="0.3">
      <c r="A56" s="14" t="s">
        <v>121</v>
      </c>
      <c r="B56" s="40"/>
      <c r="C56" s="46" t="s">
        <v>133</v>
      </c>
      <c r="D56" s="49">
        <v>957200</v>
      </c>
      <c r="E56" s="27">
        <v>1600000</v>
      </c>
      <c r="F56" s="27">
        <v>1600000</v>
      </c>
      <c r="G56" s="27">
        <v>1600000</v>
      </c>
      <c r="H56" s="53"/>
    </row>
    <row r="57" spans="1:9" ht="23.25" customHeight="1" thickBot="1" x14ac:dyDescent="0.3">
      <c r="A57" s="14" t="s">
        <v>121</v>
      </c>
      <c r="B57" s="40"/>
      <c r="C57" s="46" t="s">
        <v>166</v>
      </c>
      <c r="D57" s="46" t="s">
        <v>151</v>
      </c>
      <c r="E57" s="27">
        <v>155555.56</v>
      </c>
      <c r="F57" s="27"/>
      <c r="G57" s="27"/>
      <c r="H57" s="53"/>
    </row>
    <row r="58" spans="1:9" ht="23.25" customHeight="1" thickBot="1" x14ac:dyDescent="0.3">
      <c r="A58" s="14" t="s">
        <v>121</v>
      </c>
      <c r="B58" s="40"/>
      <c r="C58" s="46" t="s">
        <v>133</v>
      </c>
      <c r="D58" s="49">
        <v>957499</v>
      </c>
      <c r="E58" s="27">
        <v>110317.16</v>
      </c>
      <c r="F58" s="27"/>
      <c r="G58" s="27"/>
      <c r="H58" s="53"/>
    </row>
    <row r="59" spans="1:9" ht="23.25" customHeight="1" thickBot="1" x14ac:dyDescent="0.3">
      <c r="A59" s="14" t="s">
        <v>121</v>
      </c>
      <c r="B59" s="40"/>
      <c r="C59" s="40" t="s">
        <v>174</v>
      </c>
      <c r="D59" s="49" t="s">
        <v>172</v>
      </c>
      <c r="E59" s="27">
        <v>74382</v>
      </c>
      <c r="F59" s="27"/>
      <c r="G59" s="27"/>
      <c r="H59" s="53"/>
    </row>
    <row r="60" spans="1:9" ht="23.25" customHeight="1" thickBot="1" x14ac:dyDescent="0.3">
      <c r="A60" s="14" t="s">
        <v>121</v>
      </c>
      <c r="B60" s="40"/>
      <c r="C60" s="40" t="s">
        <v>176</v>
      </c>
      <c r="D60" s="49" t="s">
        <v>173</v>
      </c>
      <c r="E60" s="27">
        <v>487250.04</v>
      </c>
      <c r="F60" s="27"/>
      <c r="G60" s="27"/>
      <c r="H60" s="53"/>
    </row>
    <row r="61" spans="1:9" ht="23.25" customHeight="1" thickBot="1" x14ac:dyDescent="0.3">
      <c r="A61" s="14" t="s">
        <v>146</v>
      </c>
      <c r="B61" s="40"/>
      <c r="C61" s="40" t="s">
        <v>147</v>
      </c>
      <c r="D61" s="49">
        <v>957400</v>
      </c>
      <c r="E61" s="27">
        <v>40000</v>
      </c>
      <c r="F61" s="27">
        <v>20000</v>
      </c>
      <c r="G61" s="27">
        <v>20000</v>
      </c>
      <c r="H61" s="53"/>
    </row>
    <row r="62" spans="1:9" ht="20.25" customHeight="1" thickBot="1" x14ac:dyDescent="0.3">
      <c r="A62" s="12" t="s">
        <v>35</v>
      </c>
      <c r="B62" s="49">
        <v>2120</v>
      </c>
      <c r="C62" s="49">
        <v>112</v>
      </c>
      <c r="D62" s="49"/>
      <c r="E62" s="49"/>
      <c r="F62" s="49"/>
      <c r="G62" s="49"/>
      <c r="H62" s="47" t="s">
        <v>17</v>
      </c>
    </row>
    <row r="63" spans="1:9" ht="33" customHeight="1" thickBot="1" x14ac:dyDescent="0.3">
      <c r="A63" s="12" t="s">
        <v>36</v>
      </c>
      <c r="B63" s="49">
        <v>2130</v>
      </c>
      <c r="C63" s="49">
        <v>113</v>
      </c>
      <c r="D63" s="49"/>
      <c r="E63" s="27"/>
      <c r="F63" s="27"/>
      <c r="G63" s="27"/>
      <c r="H63" s="53" t="s">
        <v>17</v>
      </c>
    </row>
    <row r="64" spans="1:9" ht="30.75" thickBot="1" x14ac:dyDescent="0.3">
      <c r="A64" s="21" t="s">
        <v>37</v>
      </c>
      <c r="B64" s="49">
        <v>2140</v>
      </c>
      <c r="C64" s="46" t="s">
        <v>134</v>
      </c>
      <c r="D64" s="36">
        <v>957400</v>
      </c>
      <c r="E64" s="27">
        <v>1008072.39</v>
      </c>
      <c r="F64" s="27">
        <v>1023252</v>
      </c>
      <c r="G64" s="27">
        <v>1023252</v>
      </c>
      <c r="H64" s="53" t="s">
        <v>17</v>
      </c>
      <c r="I64" s="42">
        <v>1756416.13</v>
      </c>
    </row>
    <row r="65" spans="1:8" ht="30.75" thickBot="1" x14ac:dyDescent="0.3">
      <c r="A65" s="21" t="s">
        <v>37</v>
      </c>
      <c r="B65" s="40"/>
      <c r="C65" s="46" t="s">
        <v>134</v>
      </c>
      <c r="D65" s="36">
        <v>957200</v>
      </c>
      <c r="E65" s="38">
        <v>483200</v>
      </c>
      <c r="F65" s="38">
        <v>483200</v>
      </c>
      <c r="G65" s="38">
        <v>483200</v>
      </c>
      <c r="H65" s="38"/>
    </row>
    <row r="66" spans="1:8" ht="30.75" thickBot="1" x14ac:dyDescent="0.3">
      <c r="A66" s="21" t="s">
        <v>37</v>
      </c>
      <c r="B66" s="40"/>
      <c r="C66" s="46" t="s">
        <v>167</v>
      </c>
      <c r="D66" s="46" t="s">
        <v>151</v>
      </c>
      <c r="E66" s="38">
        <v>46464.65</v>
      </c>
      <c r="F66" s="39"/>
      <c r="G66" s="39"/>
      <c r="H66" s="38"/>
    </row>
    <row r="67" spans="1:8" ht="30.75" thickBot="1" x14ac:dyDescent="0.3">
      <c r="A67" s="21" t="s">
        <v>37</v>
      </c>
      <c r="B67" s="40"/>
      <c r="C67" s="46" t="s">
        <v>134</v>
      </c>
      <c r="D67" s="49">
        <v>957499</v>
      </c>
      <c r="E67" s="41">
        <v>49065.13</v>
      </c>
      <c r="F67" s="41"/>
      <c r="G67" s="41"/>
      <c r="H67" s="28"/>
    </row>
    <row r="68" spans="1:8" ht="30.75" thickBot="1" x14ac:dyDescent="0.3">
      <c r="A68" s="21" t="s">
        <v>37</v>
      </c>
      <c r="B68" s="40"/>
      <c r="C68" s="40" t="s">
        <v>175</v>
      </c>
      <c r="D68" s="49" t="s">
        <v>172</v>
      </c>
      <c r="E68" s="41">
        <v>22464</v>
      </c>
      <c r="F68" s="41"/>
      <c r="G68" s="41"/>
      <c r="H68" s="28"/>
    </row>
    <row r="69" spans="1:8" ht="30.75" thickBot="1" x14ac:dyDescent="0.3">
      <c r="A69" s="21" t="s">
        <v>37</v>
      </c>
      <c r="B69" s="40"/>
      <c r="C69" s="40" t="s">
        <v>177</v>
      </c>
      <c r="D69" s="49" t="s">
        <v>173</v>
      </c>
      <c r="E69" s="41">
        <v>147149.96</v>
      </c>
      <c r="F69" s="41"/>
      <c r="G69" s="41"/>
      <c r="H69" s="28"/>
    </row>
    <row r="70" spans="1:8" ht="19.5" customHeight="1" x14ac:dyDescent="0.25">
      <c r="A70" s="14" t="s">
        <v>20</v>
      </c>
      <c r="B70" s="46">
        <v>2141</v>
      </c>
      <c r="C70" s="46">
        <v>119</v>
      </c>
      <c r="D70" s="46"/>
      <c r="E70" s="52"/>
      <c r="F70" s="52"/>
      <c r="G70" s="52"/>
      <c r="H70" s="52" t="s">
        <v>17</v>
      </c>
    </row>
    <row r="71" spans="1:8" ht="21" customHeight="1" thickBot="1" x14ac:dyDescent="0.3">
      <c r="A71" s="12" t="s">
        <v>38</v>
      </c>
      <c r="B71" s="47"/>
      <c r="C71" s="47"/>
      <c r="D71" s="47"/>
      <c r="E71" s="53"/>
      <c r="F71" s="53"/>
      <c r="G71" s="53"/>
      <c r="H71" s="53"/>
    </row>
    <row r="72" spans="1:8" ht="19.5" customHeight="1" thickBot="1" x14ac:dyDescent="0.3">
      <c r="A72" s="12" t="s">
        <v>39</v>
      </c>
      <c r="B72" s="49">
        <v>2142</v>
      </c>
      <c r="C72" s="49">
        <v>119</v>
      </c>
      <c r="D72" s="49"/>
      <c r="E72" s="27"/>
      <c r="F72" s="27"/>
      <c r="G72" s="27"/>
      <c r="H72" s="53" t="s">
        <v>17</v>
      </c>
    </row>
    <row r="73" spans="1:8" ht="29.25" customHeight="1" thickBot="1" x14ac:dyDescent="0.3">
      <c r="A73" s="12" t="s">
        <v>40</v>
      </c>
      <c r="B73" s="49">
        <v>2150</v>
      </c>
      <c r="C73" s="49">
        <v>131</v>
      </c>
      <c r="D73" s="49"/>
      <c r="E73" s="27"/>
      <c r="F73" s="27"/>
      <c r="G73" s="27"/>
      <c r="H73" s="53" t="s">
        <v>17</v>
      </c>
    </row>
    <row r="74" spans="1:8" ht="20.25" customHeight="1" thickBot="1" x14ac:dyDescent="0.3">
      <c r="A74" s="21" t="s">
        <v>41</v>
      </c>
      <c r="B74" s="49">
        <v>2160</v>
      </c>
      <c r="C74" s="49">
        <v>134</v>
      </c>
      <c r="D74" s="49"/>
      <c r="E74" s="27"/>
      <c r="F74" s="27"/>
      <c r="G74" s="27"/>
      <c r="H74" s="53" t="s">
        <v>17</v>
      </c>
    </row>
    <row r="75" spans="1:8" ht="31.5" customHeight="1" thickBot="1" x14ac:dyDescent="0.3">
      <c r="A75" s="12" t="s">
        <v>42</v>
      </c>
      <c r="B75" s="49">
        <v>2170</v>
      </c>
      <c r="C75" s="49">
        <v>139</v>
      </c>
      <c r="D75" s="49"/>
      <c r="E75" s="27"/>
      <c r="F75" s="27"/>
      <c r="G75" s="27"/>
      <c r="H75" s="53" t="s">
        <v>17</v>
      </c>
    </row>
    <row r="76" spans="1:8" ht="18.75" customHeight="1" x14ac:dyDescent="0.25">
      <c r="A76" s="14" t="s">
        <v>20</v>
      </c>
      <c r="B76" s="46">
        <v>2171</v>
      </c>
      <c r="C76" s="46">
        <v>139</v>
      </c>
      <c r="D76" s="46"/>
      <c r="E76" s="52"/>
      <c r="F76" s="52"/>
      <c r="G76" s="52"/>
      <c r="H76" s="52" t="s">
        <v>17</v>
      </c>
    </row>
    <row r="77" spans="1:8" ht="20.25" customHeight="1" thickBot="1" x14ac:dyDescent="0.3">
      <c r="A77" s="12" t="s">
        <v>43</v>
      </c>
      <c r="B77" s="47"/>
      <c r="C77" s="47"/>
      <c r="D77" s="47"/>
      <c r="E77" s="53"/>
      <c r="F77" s="53"/>
      <c r="G77" s="53"/>
      <c r="H77" s="53"/>
    </row>
    <row r="78" spans="1:8" ht="19.5" customHeight="1" thickBot="1" x14ac:dyDescent="0.3">
      <c r="A78" s="12" t="s">
        <v>44</v>
      </c>
      <c r="B78" s="49">
        <v>2172</v>
      </c>
      <c r="C78" s="49">
        <v>139</v>
      </c>
      <c r="D78" s="49"/>
      <c r="E78" s="27"/>
      <c r="F78" s="27"/>
      <c r="G78" s="27"/>
      <c r="H78" s="53" t="s">
        <v>17</v>
      </c>
    </row>
    <row r="79" spans="1:8" ht="24" customHeight="1" thickBot="1" x14ac:dyDescent="0.3">
      <c r="A79" s="12" t="s">
        <v>45</v>
      </c>
      <c r="B79" s="49">
        <v>2200</v>
      </c>
      <c r="C79" s="49">
        <v>300</v>
      </c>
      <c r="D79" s="49"/>
      <c r="E79" s="27"/>
      <c r="F79" s="27"/>
      <c r="G79" s="27"/>
      <c r="H79" s="53" t="s">
        <v>17</v>
      </c>
    </row>
    <row r="80" spans="1:8" ht="18" customHeight="1" x14ac:dyDescent="0.25">
      <c r="A80" s="14" t="s">
        <v>20</v>
      </c>
      <c r="B80" s="46">
        <v>2210</v>
      </c>
      <c r="C80" s="46">
        <v>320</v>
      </c>
      <c r="D80" s="46"/>
      <c r="E80" s="52"/>
      <c r="F80" s="52"/>
      <c r="G80" s="52"/>
      <c r="H80" s="52" t="s">
        <v>17</v>
      </c>
    </row>
    <row r="81" spans="1:8" ht="29.25" customHeight="1" thickBot="1" x14ac:dyDescent="0.3">
      <c r="A81" s="12" t="s">
        <v>46</v>
      </c>
      <c r="B81" s="47"/>
      <c r="C81" s="47"/>
      <c r="D81" s="47"/>
      <c r="E81" s="53"/>
      <c r="F81" s="53"/>
      <c r="G81" s="53"/>
      <c r="H81" s="53"/>
    </row>
    <row r="82" spans="1:8" ht="15.75" x14ac:dyDescent="0.25">
      <c r="A82" s="14" t="s">
        <v>31</v>
      </c>
      <c r="B82" s="46">
        <v>2211</v>
      </c>
      <c r="C82" s="46">
        <v>321</v>
      </c>
      <c r="D82" s="46"/>
      <c r="E82" s="52"/>
      <c r="F82" s="52"/>
      <c r="G82" s="52"/>
      <c r="H82" s="52" t="s">
        <v>17</v>
      </c>
    </row>
    <row r="83" spans="1:8" ht="30" customHeight="1" thickBot="1" x14ac:dyDescent="0.3">
      <c r="A83" s="12" t="s">
        <v>47</v>
      </c>
      <c r="B83" s="47"/>
      <c r="C83" s="47"/>
      <c r="D83" s="47"/>
      <c r="E83" s="53"/>
      <c r="F83" s="53"/>
      <c r="G83" s="53"/>
      <c r="H83" s="53"/>
    </row>
    <row r="84" spans="1:8" ht="33.75" customHeight="1" thickBot="1" x14ac:dyDescent="0.3">
      <c r="A84" s="12" t="s">
        <v>48</v>
      </c>
      <c r="B84" s="49">
        <v>2220</v>
      </c>
      <c r="C84" s="49">
        <v>340</v>
      </c>
      <c r="D84" s="7"/>
      <c r="E84" s="7"/>
      <c r="F84" s="7"/>
      <c r="G84" s="7"/>
      <c r="H84" s="47" t="s">
        <v>17</v>
      </c>
    </row>
    <row r="85" spans="1:8" ht="48" customHeight="1" thickBot="1" x14ac:dyDescent="0.3">
      <c r="A85" s="21" t="s">
        <v>49</v>
      </c>
      <c r="B85" s="49">
        <v>2230</v>
      </c>
      <c r="C85" s="49">
        <v>350</v>
      </c>
      <c r="D85" s="49"/>
      <c r="E85" s="49"/>
      <c r="F85" s="49"/>
      <c r="G85" s="49"/>
      <c r="H85" s="47" t="s">
        <v>17</v>
      </c>
    </row>
    <row r="86" spans="1:8" ht="30" customHeight="1" thickBot="1" x14ac:dyDescent="0.3">
      <c r="A86" s="12" t="s">
        <v>50</v>
      </c>
      <c r="B86" s="49">
        <v>2240</v>
      </c>
      <c r="C86" s="49">
        <v>360</v>
      </c>
      <c r="D86" s="49"/>
      <c r="E86" s="27"/>
      <c r="F86" s="27"/>
      <c r="G86" s="27"/>
      <c r="H86" s="53" t="s">
        <v>17</v>
      </c>
    </row>
    <row r="87" spans="1:8" ht="20.25" customHeight="1" thickBot="1" x14ac:dyDescent="0.3">
      <c r="A87" s="12" t="s">
        <v>51</v>
      </c>
      <c r="B87" s="49">
        <v>2300</v>
      </c>
      <c r="C87" s="49">
        <v>850</v>
      </c>
      <c r="D87" s="49"/>
      <c r="E87" s="27">
        <f>E88+E89+E90</f>
        <v>14545.45</v>
      </c>
      <c r="F87" s="27">
        <f t="shared" ref="F87:G87" si="5">F88+F89+F90</f>
        <v>0</v>
      </c>
      <c r="G87" s="27">
        <f t="shared" si="5"/>
        <v>0</v>
      </c>
      <c r="H87" s="53" t="s">
        <v>17</v>
      </c>
    </row>
    <row r="88" spans="1:8" ht="18.75" customHeight="1" thickBot="1" x14ac:dyDescent="0.3">
      <c r="A88" s="12" t="s">
        <v>122</v>
      </c>
      <c r="B88" s="46">
        <v>2310</v>
      </c>
      <c r="C88" s="46" t="s">
        <v>157</v>
      </c>
      <c r="D88" s="46" t="s">
        <v>151</v>
      </c>
      <c r="E88" s="52">
        <v>14545.45</v>
      </c>
      <c r="F88" s="52"/>
      <c r="G88" s="52"/>
      <c r="H88" s="52" t="s">
        <v>17</v>
      </c>
    </row>
    <row r="89" spans="1:8" ht="31.5" customHeight="1" thickBot="1" x14ac:dyDescent="0.3">
      <c r="A89" s="12" t="s">
        <v>52</v>
      </c>
      <c r="B89" s="49">
        <v>2320</v>
      </c>
      <c r="C89" s="46" t="s">
        <v>158</v>
      </c>
      <c r="D89" s="46">
        <v>957400</v>
      </c>
      <c r="E89" s="38"/>
      <c r="F89" s="38"/>
      <c r="G89" s="38"/>
      <c r="H89" s="38" t="s">
        <v>17</v>
      </c>
    </row>
    <row r="90" spans="1:8" ht="22.5" customHeight="1" thickBot="1" x14ac:dyDescent="0.3">
      <c r="A90" s="12" t="s">
        <v>53</v>
      </c>
      <c r="B90" s="49">
        <v>2330</v>
      </c>
      <c r="C90" s="36" t="s">
        <v>135</v>
      </c>
      <c r="D90" s="36">
        <v>957400</v>
      </c>
      <c r="E90" s="27"/>
      <c r="F90" s="27"/>
      <c r="G90" s="27"/>
      <c r="H90" s="53" t="s">
        <v>17</v>
      </c>
    </row>
    <row r="91" spans="1:8" ht="19.5" customHeight="1" thickBot="1" x14ac:dyDescent="0.3">
      <c r="A91" s="12" t="s">
        <v>54</v>
      </c>
      <c r="B91" s="49">
        <v>2400</v>
      </c>
      <c r="C91" s="49" t="s">
        <v>17</v>
      </c>
      <c r="D91" s="49"/>
      <c r="E91" s="27"/>
      <c r="F91" s="27"/>
      <c r="G91" s="27"/>
      <c r="H91" s="53" t="s">
        <v>17</v>
      </c>
    </row>
    <row r="92" spans="1:8" ht="15.75" x14ac:dyDescent="0.25">
      <c r="A92" s="14" t="s">
        <v>31</v>
      </c>
      <c r="B92" s="46">
        <v>2410</v>
      </c>
      <c r="C92" s="46">
        <v>810</v>
      </c>
      <c r="D92" s="46"/>
      <c r="E92" s="52"/>
      <c r="F92" s="52"/>
      <c r="G92" s="52"/>
      <c r="H92" s="52" t="s">
        <v>17</v>
      </c>
    </row>
    <row r="93" spans="1:8" ht="21" customHeight="1" thickBot="1" x14ac:dyDescent="0.3">
      <c r="A93" s="12" t="s">
        <v>55</v>
      </c>
      <c r="B93" s="47"/>
      <c r="C93" s="47"/>
      <c r="D93" s="47"/>
      <c r="E93" s="53"/>
      <c r="F93" s="53"/>
      <c r="G93" s="53"/>
      <c r="H93" s="53"/>
    </row>
    <row r="94" spans="1:8" ht="19.5" customHeight="1" thickBot="1" x14ac:dyDescent="0.3">
      <c r="A94" s="12" t="s">
        <v>56</v>
      </c>
      <c r="B94" s="49">
        <v>2420</v>
      </c>
      <c r="C94" s="49">
        <v>862</v>
      </c>
      <c r="D94" s="49"/>
      <c r="E94" s="27"/>
      <c r="F94" s="27"/>
      <c r="G94" s="27"/>
      <c r="H94" s="53" t="s">
        <v>17</v>
      </c>
    </row>
    <row r="95" spans="1:8" ht="34.5" customHeight="1" thickBot="1" x14ac:dyDescent="0.3">
      <c r="A95" s="21" t="s">
        <v>57</v>
      </c>
      <c r="B95" s="49">
        <v>2430</v>
      </c>
      <c r="C95" s="49">
        <v>863</v>
      </c>
      <c r="D95" s="49"/>
      <c r="E95" s="27"/>
      <c r="F95" s="27"/>
      <c r="G95" s="27"/>
      <c r="H95" s="53" t="s">
        <v>17</v>
      </c>
    </row>
    <row r="96" spans="1:8" ht="20.25" customHeight="1" thickBot="1" x14ac:dyDescent="0.3">
      <c r="A96" s="12" t="s">
        <v>58</v>
      </c>
      <c r="B96" s="49">
        <v>2500</v>
      </c>
      <c r="C96" s="49" t="s">
        <v>17</v>
      </c>
      <c r="D96" s="49"/>
      <c r="E96" s="27"/>
      <c r="F96" s="27"/>
      <c r="G96" s="27"/>
      <c r="H96" s="53" t="s">
        <v>17</v>
      </c>
    </row>
    <row r="97" spans="1:9" ht="46.5" customHeight="1" thickBot="1" x14ac:dyDescent="0.3">
      <c r="A97" s="12" t="s">
        <v>59</v>
      </c>
      <c r="B97" s="49">
        <v>2520</v>
      </c>
      <c r="C97" s="49">
        <v>831</v>
      </c>
      <c r="D97" s="49"/>
      <c r="E97" s="27"/>
      <c r="F97" s="27"/>
      <c r="G97" s="27"/>
      <c r="H97" s="53" t="s">
        <v>17</v>
      </c>
    </row>
    <row r="98" spans="1:9" ht="20.25" customHeight="1" x14ac:dyDescent="0.25">
      <c r="A98" s="32" t="s">
        <v>60</v>
      </c>
      <c r="B98" s="45">
        <v>2600</v>
      </c>
      <c r="C98" s="46" t="s">
        <v>17</v>
      </c>
      <c r="D98" s="35"/>
      <c r="E98" s="56">
        <f>E100+E101+E103+E104+E108+E109+E110+E107+E105+E106+E111+E102+E112</f>
        <v>3473816.21</v>
      </c>
      <c r="F98" s="56">
        <f t="shared" ref="F98:G98" si="6">F100+F101+F103+F104+F108+F109+F110+F107+F105+F106+F111+F102+F112</f>
        <v>3473796</v>
      </c>
      <c r="G98" s="56">
        <f t="shared" si="6"/>
        <v>3473796</v>
      </c>
      <c r="H98" s="28"/>
    </row>
    <row r="99" spans="1:9" ht="19.5" customHeight="1" thickBot="1" x14ac:dyDescent="0.3">
      <c r="A99" s="33" t="s">
        <v>20</v>
      </c>
      <c r="B99" s="31">
        <v>2610</v>
      </c>
      <c r="C99" s="29">
        <v>241</v>
      </c>
      <c r="D99" s="29"/>
      <c r="E99" s="57"/>
      <c r="F99" s="34"/>
      <c r="G99" s="30"/>
      <c r="H99" s="30"/>
    </row>
    <row r="100" spans="1:9" ht="18" customHeight="1" thickBot="1" x14ac:dyDescent="0.3">
      <c r="A100" s="33" t="s">
        <v>123</v>
      </c>
      <c r="B100" s="45"/>
      <c r="C100" s="46" t="s">
        <v>136</v>
      </c>
      <c r="D100" s="36">
        <v>957400</v>
      </c>
      <c r="E100" s="57">
        <v>26000</v>
      </c>
      <c r="F100" s="57">
        <v>26000</v>
      </c>
      <c r="G100" s="57">
        <v>26000</v>
      </c>
      <c r="H100" s="28"/>
      <c r="I100" s="42"/>
    </row>
    <row r="101" spans="1:9" ht="19.5" customHeight="1" thickBot="1" x14ac:dyDescent="0.3">
      <c r="A101" s="33" t="s">
        <v>124</v>
      </c>
      <c r="B101" s="45"/>
      <c r="C101" s="46" t="s">
        <v>137</v>
      </c>
      <c r="D101" s="36">
        <v>957400</v>
      </c>
      <c r="E101" s="57">
        <v>10630</v>
      </c>
      <c r="F101" s="57">
        <v>10630</v>
      </c>
      <c r="G101" s="57">
        <v>10630</v>
      </c>
      <c r="H101" s="28"/>
    </row>
    <row r="102" spans="1:9" ht="19.5" customHeight="1" thickBot="1" x14ac:dyDescent="0.3">
      <c r="A102" s="33" t="s">
        <v>124</v>
      </c>
      <c r="B102" s="45"/>
      <c r="C102" s="46" t="s">
        <v>153</v>
      </c>
      <c r="D102" s="36">
        <v>957400</v>
      </c>
      <c r="E102" s="57">
        <v>503843</v>
      </c>
      <c r="F102" s="57">
        <v>503843</v>
      </c>
      <c r="G102" s="57">
        <v>503843</v>
      </c>
      <c r="H102" s="28"/>
    </row>
    <row r="103" spans="1:9" ht="19.5" customHeight="1" thickBot="1" x14ac:dyDescent="0.3">
      <c r="A103" s="33" t="s">
        <v>125</v>
      </c>
      <c r="B103" s="31"/>
      <c r="C103" s="46" t="s">
        <v>138</v>
      </c>
      <c r="D103" s="36">
        <v>957400</v>
      </c>
      <c r="E103" s="57">
        <v>74776</v>
      </c>
      <c r="F103" s="57">
        <v>74776</v>
      </c>
      <c r="G103" s="57">
        <v>74776</v>
      </c>
      <c r="H103" s="30"/>
    </row>
    <row r="104" spans="1:9" ht="19.5" customHeight="1" thickBot="1" x14ac:dyDescent="0.3">
      <c r="A104" s="33" t="s">
        <v>126</v>
      </c>
      <c r="B104" s="45"/>
      <c r="C104" s="46" t="s">
        <v>139</v>
      </c>
      <c r="D104" s="36">
        <v>957400</v>
      </c>
      <c r="E104" s="59">
        <v>781830</v>
      </c>
      <c r="F104" s="59">
        <v>781830</v>
      </c>
      <c r="G104" s="59">
        <v>781830</v>
      </c>
      <c r="H104" s="28"/>
    </row>
    <row r="105" spans="1:9" ht="19.5" customHeight="1" thickBot="1" x14ac:dyDescent="0.3">
      <c r="A105" s="33" t="s">
        <v>141</v>
      </c>
      <c r="B105" s="45"/>
      <c r="C105" s="46" t="s">
        <v>142</v>
      </c>
      <c r="D105" s="36">
        <v>957400</v>
      </c>
      <c r="E105" s="59">
        <v>66232</v>
      </c>
      <c r="F105" s="59">
        <v>66232</v>
      </c>
      <c r="G105" s="59">
        <v>66232</v>
      </c>
      <c r="H105" s="28"/>
    </row>
    <row r="106" spans="1:9" ht="19.5" customHeight="1" thickBot="1" x14ac:dyDescent="0.3">
      <c r="A106" s="33" t="s">
        <v>127</v>
      </c>
      <c r="B106" s="45"/>
      <c r="C106" s="46" t="s">
        <v>148</v>
      </c>
      <c r="D106" s="36">
        <v>957400</v>
      </c>
      <c r="E106" s="59">
        <v>10972</v>
      </c>
      <c r="F106" s="59">
        <v>10972</v>
      </c>
      <c r="G106" s="59">
        <v>10972</v>
      </c>
      <c r="H106" s="28"/>
    </row>
    <row r="107" spans="1:9" ht="19.5" customHeight="1" thickBot="1" x14ac:dyDescent="0.3">
      <c r="A107" s="33" t="s">
        <v>127</v>
      </c>
      <c r="B107" s="45"/>
      <c r="C107" s="46" t="s">
        <v>140</v>
      </c>
      <c r="D107" s="47">
        <v>957400</v>
      </c>
      <c r="E107" s="60">
        <v>82733.210000000006</v>
      </c>
      <c r="F107" s="60">
        <v>82713</v>
      </c>
      <c r="G107" s="60">
        <v>82713</v>
      </c>
      <c r="H107" s="28"/>
    </row>
    <row r="108" spans="1:9" ht="19.5" customHeight="1" thickBot="1" x14ac:dyDescent="0.3">
      <c r="A108" s="33" t="s">
        <v>125</v>
      </c>
      <c r="B108" s="31"/>
      <c r="C108" s="46" t="s">
        <v>138</v>
      </c>
      <c r="D108" s="36">
        <v>957200</v>
      </c>
      <c r="E108" s="59">
        <v>800000</v>
      </c>
      <c r="F108" s="59">
        <v>800000</v>
      </c>
      <c r="G108" s="59">
        <v>800000</v>
      </c>
      <c r="H108" s="30"/>
    </row>
    <row r="109" spans="1:9" ht="19.5" customHeight="1" thickBot="1" x14ac:dyDescent="0.3">
      <c r="A109" s="33" t="s">
        <v>126</v>
      </c>
      <c r="B109" s="45"/>
      <c r="C109" s="46" t="s">
        <v>139</v>
      </c>
      <c r="D109" s="36">
        <v>957200</v>
      </c>
      <c r="E109" s="58">
        <v>308400</v>
      </c>
      <c r="F109" s="58">
        <v>308400</v>
      </c>
      <c r="G109" s="58">
        <v>308400</v>
      </c>
      <c r="H109" s="28"/>
    </row>
    <row r="110" spans="1:9" ht="19.5" customHeight="1" thickBot="1" x14ac:dyDescent="0.3">
      <c r="A110" s="33" t="s">
        <v>141</v>
      </c>
      <c r="B110" s="45"/>
      <c r="C110" s="46" t="s">
        <v>142</v>
      </c>
      <c r="D110" s="36">
        <v>957200</v>
      </c>
      <c r="E110" s="59">
        <v>350000</v>
      </c>
      <c r="F110" s="59">
        <v>350000</v>
      </c>
      <c r="G110" s="59">
        <v>350000</v>
      </c>
      <c r="H110" s="28"/>
    </row>
    <row r="111" spans="1:9" ht="19.5" customHeight="1" thickBot="1" x14ac:dyDescent="0.3">
      <c r="A111" s="33" t="s">
        <v>127</v>
      </c>
      <c r="B111" s="45"/>
      <c r="C111" s="46" t="s">
        <v>152</v>
      </c>
      <c r="D111" s="47">
        <v>957200</v>
      </c>
      <c r="E111" s="60">
        <v>200000</v>
      </c>
      <c r="F111" s="60">
        <v>200000</v>
      </c>
      <c r="G111" s="60">
        <v>200000</v>
      </c>
      <c r="H111" s="28"/>
    </row>
    <row r="112" spans="1:9" ht="17.25" customHeight="1" thickBot="1" x14ac:dyDescent="0.3">
      <c r="A112" s="33" t="s">
        <v>127</v>
      </c>
      <c r="B112" s="10"/>
      <c r="C112" s="46" t="s">
        <v>140</v>
      </c>
      <c r="D112" s="47">
        <v>957200</v>
      </c>
      <c r="E112" s="60">
        <v>258400</v>
      </c>
      <c r="F112" s="60">
        <v>258400</v>
      </c>
      <c r="G112" s="60">
        <v>258400</v>
      </c>
      <c r="H112" s="53"/>
    </row>
    <row r="113" spans="1:8" ht="30" customHeight="1" thickBot="1" x14ac:dyDescent="0.3">
      <c r="A113" s="12" t="s">
        <v>61</v>
      </c>
      <c r="B113" s="49">
        <v>2620</v>
      </c>
      <c r="C113" s="49">
        <v>242</v>
      </c>
      <c r="D113" s="49"/>
      <c r="E113" s="27"/>
      <c r="F113" s="27"/>
      <c r="G113" s="27"/>
      <c r="H113" s="53"/>
    </row>
    <row r="114" spans="1:8" ht="30.75" customHeight="1" thickBot="1" x14ac:dyDescent="0.3">
      <c r="A114" s="12" t="s">
        <v>62</v>
      </c>
      <c r="B114" s="49">
        <v>2630</v>
      </c>
      <c r="C114" s="49">
        <v>243</v>
      </c>
      <c r="D114" s="49"/>
      <c r="E114" s="49"/>
      <c r="F114" s="49"/>
      <c r="G114" s="49"/>
      <c r="H114" s="47"/>
    </row>
    <row r="115" spans="1:8" ht="18.75" customHeight="1" thickBot="1" x14ac:dyDescent="0.3">
      <c r="A115" s="12" t="s">
        <v>63</v>
      </c>
      <c r="B115" s="49">
        <v>2640</v>
      </c>
      <c r="C115" s="49">
        <v>244</v>
      </c>
      <c r="D115" s="7"/>
      <c r="E115" s="7"/>
      <c r="F115" s="7"/>
      <c r="G115" s="7"/>
      <c r="H115" s="51"/>
    </row>
    <row r="116" spans="1:8" ht="16.5" thickBot="1" x14ac:dyDescent="0.3">
      <c r="A116" s="12" t="s">
        <v>31</v>
      </c>
      <c r="B116" s="7"/>
      <c r="C116" s="7"/>
      <c r="D116" s="7"/>
      <c r="E116" s="7"/>
      <c r="F116" s="7"/>
      <c r="G116" s="7"/>
      <c r="H116" s="51"/>
    </row>
    <row r="117" spans="1:8" ht="30" customHeight="1" thickBot="1" x14ac:dyDescent="0.3">
      <c r="A117" s="12" t="s">
        <v>64</v>
      </c>
      <c r="B117" s="49">
        <v>2650</v>
      </c>
      <c r="C117" s="49">
        <v>400</v>
      </c>
      <c r="D117" s="7"/>
      <c r="E117" s="7"/>
      <c r="F117" s="7"/>
      <c r="G117" s="7"/>
      <c r="H117" s="51"/>
    </row>
    <row r="118" spans="1:8" ht="22.5" customHeight="1" x14ac:dyDescent="0.25">
      <c r="A118" s="14" t="s">
        <v>20</v>
      </c>
      <c r="B118" s="46">
        <v>2651</v>
      </c>
      <c r="C118" s="46">
        <v>406</v>
      </c>
      <c r="D118" s="50"/>
      <c r="E118" s="50"/>
      <c r="F118" s="50"/>
      <c r="G118" s="50"/>
      <c r="H118" s="50"/>
    </row>
    <row r="119" spans="1:8" ht="30.75" customHeight="1" thickBot="1" x14ac:dyDescent="0.3">
      <c r="A119" s="12" t="s">
        <v>65</v>
      </c>
      <c r="B119" s="47"/>
      <c r="C119" s="47"/>
      <c r="D119" s="51"/>
      <c r="E119" s="51"/>
      <c r="F119" s="51"/>
      <c r="G119" s="51"/>
      <c r="H119" s="51"/>
    </row>
    <row r="120" spans="1:8" ht="30" customHeight="1" thickBot="1" x14ac:dyDescent="0.3">
      <c r="A120" s="12" t="s">
        <v>66</v>
      </c>
      <c r="B120" s="49">
        <v>2652</v>
      </c>
      <c r="C120" s="49">
        <v>407</v>
      </c>
      <c r="D120" s="7"/>
      <c r="E120" s="7"/>
      <c r="F120" s="7"/>
      <c r="G120" s="7"/>
      <c r="H120" s="51"/>
    </row>
    <row r="121" spans="1:8" ht="16.5" customHeight="1" thickBot="1" x14ac:dyDescent="0.3">
      <c r="A121" s="13" t="s">
        <v>67</v>
      </c>
      <c r="B121" s="49">
        <v>3000</v>
      </c>
      <c r="C121" s="49">
        <v>100</v>
      </c>
      <c r="D121" s="7"/>
      <c r="E121" s="7"/>
      <c r="F121" s="7"/>
      <c r="G121" s="7"/>
      <c r="H121" s="47" t="s">
        <v>17</v>
      </c>
    </row>
    <row r="122" spans="1:8" ht="20.25" customHeight="1" x14ac:dyDescent="0.25">
      <c r="A122" s="14" t="s">
        <v>20</v>
      </c>
      <c r="B122" s="46">
        <v>3010</v>
      </c>
      <c r="C122" s="50"/>
      <c r="D122" s="50"/>
      <c r="E122" s="50"/>
      <c r="F122" s="50"/>
      <c r="G122" s="50"/>
      <c r="H122" s="46" t="s">
        <v>17</v>
      </c>
    </row>
    <row r="123" spans="1:8" ht="18.75" customHeight="1" thickBot="1" x14ac:dyDescent="0.3">
      <c r="A123" s="13" t="s">
        <v>68</v>
      </c>
      <c r="B123" s="47"/>
      <c r="C123" s="51"/>
      <c r="D123" s="51"/>
      <c r="E123" s="51"/>
      <c r="F123" s="51"/>
      <c r="G123" s="51"/>
      <c r="H123" s="47"/>
    </row>
    <row r="124" spans="1:8" ht="23.25" customHeight="1" thickBot="1" x14ac:dyDescent="0.3">
      <c r="A124" s="13" t="s">
        <v>69</v>
      </c>
      <c r="B124" s="49">
        <v>3020</v>
      </c>
      <c r="C124" s="7"/>
      <c r="D124" s="7"/>
      <c r="E124" s="7"/>
      <c r="F124" s="7"/>
      <c r="G124" s="7"/>
      <c r="H124" s="47" t="s">
        <v>17</v>
      </c>
    </row>
    <row r="125" spans="1:8" ht="22.5" customHeight="1" thickBot="1" x14ac:dyDescent="0.3">
      <c r="A125" s="13" t="s">
        <v>70</v>
      </c>
      <c r="B125" s="49">
        <v>3030</v>
      </c>
      <c r="C125" s="7"/>
      <c r="D125" s="7"/>
      <c r="E125" s="7"/>
      <c r="F125" s="7"/>
      <c r="G125" s="7"/>
      <c r="H125" s="47" t="s">
        <v>17</v>
      </c>
    </row>
    <row r="126" spans="1:8" ht="19.5" customHeight="1" thickBot="1" x14ac:dyDescent="0.3">
      <c r="A126" s="13" t="s">
        <v>71</v>
      </c>
      <c r="B126" s="49">
        <v>4000</v>
      </c>
      <c r="C126" s="49" t="s">
        <v>17</v>
      </c>
      <c r="D126" s="7"/>
      <c r="E126" s="7"/>
      <c r="F126" s="7"/>
      <c r="G126" s="7"/>
      <c r="H126" s="47" t="s">
        <v>17</v>
      </c>
    </row>
    <row r="127" spans="1:8" ht="15.75" x14ac:dyDescent="0.25">
      <c r="A127" s="14" t="s">
        <v>31</v>
      </c>
      <c r="B127" s="46">
        <v>4010</v>
      </c>
      <c r="C127" s="46">
        <v>610</v>
      </c>
      <c r="D127" s="50"/>
      <c r="E127" s="50"/>
      <c r="F127" s="50"/>
      <c r="G127" s="50"/>
      <c r="H127" s="46" t="s">
        <v>17</v>
      </c>
    </row>
    <row r="128" spans="1:8" ht="19.5" customHeight="1" thickBot="1" x14ac:dyDescent="0.3">
      <c r="A128" s="12" t="s">
        <v>72</v>
      </c>
      <c r="B128" s="47"/>
      <c r="C128" s="47"/>
      <c r="D128" s="51"/>
      <c r="E128" s="51"/>
      <c r="F128" s="51"/>
      <c r="G128" s="51"/>
      <c r="H128" s="47"/>
    </row>
    <row r="129" spans="1:8" ht="15.75" x14ac:dyDescent="0.25">
      <c r="A129" s="20"/>
    </row>
    <row r="130" spans="1:8" ht="15.75" x14ac:dyDescent="0.25">
      <c r="A130" s="55" t="s">
        <v>73</v>
      </c>
    </row>
    <row r="131" spans="1:8" x14ac:dyDescent="0.25">
      <c r="A131" s="17" t="s">
        <v>74</v>
      </c>
    </row>
    <row r="132" spans="1:8" ht="16.5" thickBot="1" x14ac:dyDescent="0.3">
      <c r="A132" s="1"/>
    </row>
    <row r="133" spans="1:8" ht="16.5" thickBot="1" x14ac:dyDescent="0.3">
      <c r="A133" s="48" t="s">
        <v>75</v>
      </c>
      <c r="B133" s="70" t="s">
        <v>10</v>
      </c>
      <c r="C133" s="70" t="s">
        <v>77</v>
      </c>
      <c r="D133" s="70" t="s">
        <v>78</v>
      </c>
      <c r="E133" s="72" t="s">
        <v>14</v>
      </c>
      <c r="F133" s="73"/>
      <c r="G133" s="73"/>
      <c r="H133" s="74"/>
    </row>
    <row r="134" spans="1:8" ht="48" thickBot="1" x14ac:dyDescent="0.3">
      <c r="A134" s="49" t="s">
        <v>76</v>
      </c>
      <c r="B134" s="71"/>
      <c r="C134" s="71"/>
      <c r="D134" s="71"/>
      <c r="E134" s="49" t="str">
        <f>E21</f>
        <v>на 2024 г. текущий финансовый год</v>
      </c>
      <c r="F134" s="49" t="str">
        <f>F21</f>
        <v>на 2025 г. первый год планового периода</v>
      </c>
      <c r="G134" s="49" t="str">
        <f>G21</f>
        <v>на 2026 г. второй год планового периода</v>
      </c>
      <c r="H134" s="36" t="s">
        <v>15</v>
      </c>
    </row>
    <row r="135" spans="1:8" ht="16.5" thickBot="1" x14ac:dyDescent="0.3">
      <c r="A135" s="49">
        <v>1</v>
      </c>
      <c r="B135" s="49">
        <v>2</v>
      </c>
      <c r="C135" s="49">
        <v>3</v>
      </c>
      <c r="D135" s="49">
        <v>4</v>
      </c>
      <c r="E135" s="49">
        <v>5</v>
      </c>
      <c r="F135" s="49">
        <v>6</v>
      </c>
      <c r="G135" s="49">
        <v>7</v>
      </c>
      <c r="H135" s="47">
        <v>8</v>
      </c>
    </row>
    <row r="136" spans="1:8" ht="35.25" customHeight="1" thickBot="1" x14ac:dyDescent="0.3">
      <c r="A136" s="49">
        <v>1</v>
      </c>
      <c r="B136" s="13" t="s">
        <v>79</v>
      </c>
      <c r="C136" s="49">
        <v>26000</v>
      </c>
      <c r="D136" s="49" t="s">
        <v>17</v>
      </c>
      <c r="E136" s="24">
        <f>E98</f>
        <v>3473816.21</v>
      </c>
      <c r="F136" s="24">
        <f>F98</f>
        <v>3473796</v>
      </c>
      <c r="G136" s="24">
        <f>G98</f>
        <v>3473796</v>
      </c>
      <c r="H136" s="51"/>
    </row>
    <row r="137" spans="1:8" ht="24.75" customHeight="1" x14ac:dyDescent="0.25">
      <c r="A137" s="75" t="s">
        <v>80</v>
      </c>
      <c r="B137" s="14" t="s">
        <v>20</v>
      </c>
      <c r="C137" s="70">
        <v>26100</v>
      </c>
      <c r="D137" s="70" t="s">
        <v>17</v>
      </c>
      <c r="E137" s="77"/>
      <c r="F137" s="77"/>
      <c r="G137" s="77"/>
      <c r="H137" s="77"/>
    </row>
    <row r="138" spans="1:8" ht="205.5" customHeight="1" thickBot="1" x14ac:dyDescent="0.3">
      <c r="A138" s="76"/>
      <c r="B138" s="21" t="s">
        <v>116</v>
      </c>
      <c r="C138" s="71"/>
      <c r="D138" s="71"/>
      <c r="E138" s="78"/>
      <c r="F138" s="78"/>
      <c r="G138" s="78"/>
      <c r="H138" s="78"/>
    </row>
    <row r="139" spans="1:8" ht="91.5" customHeight="1" thickBot="1" x14ac:dyDescent="0.3">
      <c r="A139" s="49" t="s">
        <v>81</v>
      </c>
      <c r="B139" s="21" t="s">
        <v>117</v>
      </c>
      <c r="C139" s="49">
        <v>26200</v>
      </c>
      <c r="D139" s="49" t="s">
        <v>17</v>
      </c>
      <c r="E139" s="7"/>
      <c r="F139" s="7"/>
      <c r="G139" s="7"/>
      <c r="H139" s="51"/>
    </row>
    <row r="140" spans="1:8" ht="85.5" customHeight="1" thickBot="1" x14ac:dyDescent="0.3">
      <c r="A140" s="49" t="s">
        <v>82</v>
      </c>
      <c r="B140" s="21" t="s">
        <v>118</v>
      </c>
      <c r="C140" s="49">
        <v>26300</v>
      </c>
      <c r="D140" s="49" t="s">
        <v>17</v>
      </c>
      <c r="E140" s="7"/>
      <c r="F140" s="7"/>
      <c r="G140" s="7"/>
      <c r="H140" s="51"/>
    </row>
    <row r="141" spans="1:8" ht="89.25" customHeight="1" thickBot="1" x14ac:dyDescent="0.3">
      <c r="A141" s="49" t="s">
        <v>83</v>
      </c>
      <c r="B141" s="21" t="s">
        <v>119</v>
      </c>
      <c r="C141" s="49">
        <v>26400</v>
      </c>
      <c r="D141" s="49" t="s">
        <v>17</v>
      </c>
      <c r="E141" s="27">
        <f>E98</f>
        <v>3473816.21</v>
      </c>
      <c r="F141" s="27">
        <f>F98</f>
        <v>3473796</v>
      </c>
      <c r="G141" s="27">
        <f>G98</f>
        <v>3473796</v>
      </c>
      <c r="H141" s="53"/>
    </row>
    <row r="142" spans="1:8" ht="21.75" customHeight="1" x14ac:dyDescent="0.25">
      <c r="A142" s="81" t="s">
        <v>130</v>
      </c>
      <c r="B142" s="23" t="s">
        <v>20</v>
      </c>
      <c r="C142" s="70">
        <v>26410</v>
      </c>
      <c r="D142" s="70" t="s">
        <v>17</v>
      </c>
      <c r="E142" s="79">
        <f>E100+E101+E103+E104+E105+E106+E102+E107</f>
        <v>1557016.21</v>
      </c>
      <c r="F142" s="79">
        <f t="shared" ref="F142:G142" si="7">F100+F101+F103+F104+F105+F106+F102+F107</f>
        <v>1556996</v>
      </c>
      <c r="G142" s="79">
        <f t="shared" si="7"/>
        <v>1556996</v>
      </c>
      <c r="H142" s="79"/>
    </row>
    <row r="143" spans="1:8" ht="54.75" customHeight="1" thickBot="1" x14ac:dyDescent="0.3">
      <c r="A143" s="82"/>
      <c r="B143" s="21" t="s">
        <v>84</v>
      </c>
      <c r="C143" s="71"/>
      <c r="D143" s="71"/>
      <c r="E143" s="80"/>
      <c r="F143" s="80"/>
      <c r="G143" s="80"/>
      <c r="H143" s="80"/>
    </row>
    <row r="144" spans="1:8" ht="21" customHeight="1" x14ac:dyDescent="0.25">
      <c r="A144" s="75" t="s">
        <v>85</v>
      </c>
      <c r="B144" s="14" t="s">
        <v>20</v>
      </c>
      <c r="C144" s="70">
        <v>26411</v>
      </c>
      <c r="D144" s="70" t="s">
        <v>17</v>
      </c>
      <c r="E144" s="79">
        <f>E142</f>
        <v>1557016.21</v>
      </c>
      <c r="F144" s="79">
        <f t="shared" ref="F144:G144" si="8">F142</f>
        <v>1556996</v>
      </c>
      <c r="G144" s="79">
        <f t="shared" si="8"/>
        <v>1556996</v>
      </c>
      <c r="H144" s="79"/>
    </row>
    <row r="145" spans="1:8" ht="27" customHeight="1" thickBot="1" x14ac:dyDescent="0.3">
      <c r="A145" s="76"/>
      <c r="B145" s="13" t="s">
        <v>86</v>
      </c>
      <c r="C145" s="71"/>
      <c r="D145" s="71"/>
      <c r="E145" s="80"/>
      <c r="F145" s="80"/>
      <c r="G145" s="80"/>
      <c r="H145" s="80"/>
    </row>
    <row r="146" spans="1:8" ht="29.25" customHeight="1" thickBot="1" x14ac:dyDescent="0.3">
      <c r="A146" s="49" t="s">
        <v>87</v>
      </c>
      <c r="B146" s="12" t="s">
        <v>88</v>
      </c>
      <c r="C146" s="49">
        <v>26412</v>
      </c>
      <c r="D146" s="49" t="s">
        <v>17</v>
      </c>
      <c r="E146" s="27"/>
      <c r="F146" s="27"/>
      <c r="G146" s="27"/>
      <c r="H146" s="53"/>
    </row>
    <row r="147" spans="1:8" ht="57.75" customHeight="1" thickBot="1" x14ac:dyDescent="0.3">
      <c r="A147" s="49" t="s">
        <v>89</v>
      </c>
      <c r="B147" s="13" t="s">
        <v>90</v>
      </c>
      <c r="C147" s="49">
        <v>26420</v>
      </c>
      <c r="D147" s="49" t="s">
        <v>17</v>
      </c>
      <c r="E147" s="27"/>
      <c r="F147" s="27"/>
      <c r="G147" s="27"/>
      <c r="H147" s="53"/>
    </row>
    <row r="148" spans="1:8" ht="21.75" customHeight="1" x14ac:dyDescent="0.25">
      <c r="A148" s="75" t="s">
        <v>91</v>
      </c>
      <c r="B148" s="14" t="s">
        <v>20</v>
      </c>
      <c r="C148" s="70">
        <v>26421</v>
      </c>
      <c r="D148" s="70" t="s">
        <v>17</v>
      </c>
      <c r="E148" s="79"/>
      <c r="F148" s="79"/>
      <c r="G148" s="79"/>
      <c r="H148" s="79"/>
    </row>
    <row r="149" spans="1:8" ht="28.5" customHeight="1" thickBot="1" x14ac:dyDescent="0.3">
      <c r="A149" s="76"/>
      <c r="B149" s="13" t="s">
        <v>86</v>
      </c>
      <c r="C149" s="71"/>
      <c r="D149" s="71"/>
      <c r="E149" s="80"/>
      <c r="F149" s="80"/>
      <c r="G149" s="80"/>
      <c r="H149" s="80"/>
    </row>
    <row r="150" spans="1:8" ht="30.75" customHeight="1" thickBot="1" x14ac:dyDescent="0.3">
      <c r="A150" s="49" t="s">
        <v>92</v>
      </c>
      <c r="B150" s="12" t="s">
        <v>88</v>
      </c>
      <c r="C150" s="49">
        <v>26422</v>
      </c>
      <c r="D150" s="49" t="s">
        <v>17</v>
      </c>
      <c r="E150" s="27"/>
      <c r="F150" s="27"/>
      <c r="G150" s="27"/>
      <c r="H150" s="53"/>
    </row>
    <row r="151" spans="1:8" ht="46.5" customHeight="1" thickBot="1" x14ac:dyDescent="0.3">
      <c r="A151" s="49" t="s">
        <v>93</v>
      </c>
      <c r="B151" s="13" t="s">
        <v>94</v>
      </c>
      <c r="C151" s="49">
        <v>26430</v>
      </c>
      <c r="D151" s="49" t="s">
        <v>17</v>
      </c>
      <c r="E151" s="27"/>
      <c r="F151" s="27"/>
      <c r="G151" s="27"/>
      <c r="H151" s="53"/>
    </row>
    <row r="152" spans="1:8" ht="32.25" customHeight="1" thickBot="1" x14ac:dyDescent="0.3">
      <c r="A152" s="49" t="s">
        <v>95</v>
      </c>
      <c r="B152" s="12" t="s">
        <v>96</v>
      </c>
      <c r="C152" s="49">
        <v>26440</v>
      </c>
      <c r="D152" s="49" t="s">
        <v>17</v>
      </c>
      <c r="E152" s="27"/>
      <c r="F152" s="27"/>
      <c r="G152" s="27"/>
      <c r="H152" s="53"/>
    </row>
    <row r="153" spans="1:8" ht="18" customHeight="1" x14ac:dyDescent="0.25">
      <c r="A153" s="75" t="s">
        <v>97</v>
      </c>
      <c r="B153" s="14" t="s">
        <v>20</v>
      </c>
      <c r="C153" s="70">
        <v>26441</v>
      </c>
      <c r="D153" s="70" t="s">
        <v>17</v>
      </c>
      <c r="E153" s="79"/>
      <c r="F153" s="79"/>
      <c r="G153" s="79"/>
      <c r="H153" s="79"/>
    </row>
    <row r="154" spans="1:8" ht="29.25" customHeight="1" thickBot="1" x14ac:dyDescent="0.3">
      <c r="A154" s="76"/>
      <c r="B154" s="13" t="s">
        <v>86</v>
      </c>
      <c r="C154" s="71"/>
      <c r="D154" s="71"/>
      <c r="E154" s="80"/>
      <c r="F154" s="80"/>
      <c r="G154" s="80"/>
      <c r="H154" s="80"/>
    </row>
    <row r="155" spans="1:8" ht="30" customHeight="1" thickBot="1" x14ac:dyDescent="0.3">
      <c r="A155" s="49" t="s">
        <v>98</v>
      </c>
      <c r="B155" s="12" t="s">
        <v>88</v>
      </c>
      <c r="C155" s="49">
        <v>26442</v>
      </c>
      <c r="D155" s="49" t="s">
        <v>17</v>
      </c>
      <c r="E155" s="27"/>
      <c r="F155" s="27"/>
      <c r="G155" s="27"/>
      <c r="H155" s="53"/>
    </row>
    <row r="156" spans="1:8" ht="29.25" customHeight="1" thickBot="1" x14ac:dyDescent="0.3">
      <c r="A156" s="49" t="s">
        <v>99</v>
      </c>
      <c r="B156" s="12" t="s">
        <v>100</v>
      </c>
      <c r="C156" s="49">
        <v>26450</v>
      </c>
      <c r="D156" s="49" t="s">
        <v>17</v>
      </c>
      <c r="E156" s="27">
        <f>E108+E109+E110+E111+E112</f>
        <v>1916800</v>
      </c>
      <c r="F156" s="27">
        <f>F108+F109+F110+F111+F112</f>
        <v>1916800</v>
      </c>
      <c r="G156" s="27">
        <f>G108+G109+G110+G111+G112</f>
        <v>1916800</v>
      </c>
      <c r="H156" s="53"/>
    </row>
    <row r="157" spans="1:8" ht="18.75" customHeight="1" x14ac:dyDescent="0.25">
      <c r="A157" s="75" t="s">
        <v>101</v>
      </c>
      <c r="B157" s="14" t="s">
        <v>20</v>
      </c>
      <c r="C157" s="70">
        <v>26451</v>
      </c>
      <c r="D157" s="70" t="s">
        <v>17</v>
      </c>
      <c r="E157" s="79">
        <f>E156</f>
        <v>1916800</v>
      </c>
      <c r="F157" s="79">
        <f t="shared" ref="F157:G157" si="9">F156</f>
        <v>1916800</v>
      </c>
      <c r="G157" s="79">
        <f t="shared" si="9"/>
        <v>1916800</v>
      </c>
      <c r="H157" s="79"/>
    </row>
    <row r="158" spans="1:8" ht="30.75" customHeight="1" thickBot="1" x14ac:dyDescent="0.3">
      <c r="A158" s="76"/>
      <c r="B158" s="13" t="s">
        <v>86</v>
      </c>
      <c r="C158" s="71"/>
      <c r="D158" s="71"/>
      <c r="E158" s="80"/>
      <c r="F158" s="80"/>
      <c r="G158" s="80"/>
      <c r="H158" s="80"/>
    </row>
    <row r="159" spans="1:8" ht="33" customHeight="1" thickBot="1" x14ac:dyDescent="0.3">
      <c r="A159" s="49" t="s">
        <v>102</v>
      </c>
      <c r="B159" s="13" t="s">
        <v>103</v>
      </c>
      <c r="C159" s="49">
        <v>26452</v>
      </c>
      <c r="D159" s="49" t="s">
        <v>17</v>
      </c>
      <c r="E159" s="27"/>
      <c r="F159" s="27"/>
      <c r="G159" s="27"/>
      <c r="H159" s="53"/>
    </row>
    <row r="160" spans="1:8" ht="73.5" customHeight="1" thickBot="1" x14ac:dyDescent="0.3">
      <c r="A160" s="49" t="s">
        <v>104</v>
      </c>
      <c r="B160" s="21" t="s">
        <v>120</v>
      </c>
      <c r="C160" s="49">
        <v>26500</v>
      </c>
      <c r="D160" s="49" t="s">
        <v>17</v>
      </c>
      <c r="E160" s="27">
        <f>E156+E142</f>
        <v>3473816.21</v>
      </c>
      <c r="F160" s="27">
        <f t="shared" ref="F160:G160" si="10">F156+F142</f>
        <v>3473796</v>
      </c>
      <c r="G160" s="27">
        <f t="shared" si="10"/>
        <v>3473796</v>
      </c>
      <c r="H160" s="53"/>
    </row>
    <row r="161" spans="1:8" ht="24" customHeight="1" thickBot="1" x14ac:dyDescent="0.3">
      <c r="A161" s="7"/>
      <c r="B161" s="12" t="s">
        <v>105</v>
      </c>
      <c r="C161" s="49">
        <v>26510</v>
      </c>
      <c r="D161" s="7"/>
      <c r="E161" s="27"/>
      <c r="F161" s="27"/>
      <c r="G161" s="27"/>
      <c r="H161" s="53"/>
    </row>
    <row r="162" spans="1:8" ht="71.25" customHeight="1" thickBot="1" x14ac:dyDescent="0.3">
      <c r="A162" s="49" t="s">
        <v>106</v>
      </c>
      <c r="B162" s="13" t="s">
        <v>107</v>
      </c>
      <c r="C162" s="49">
        <v>26600</v>
      </c>
      <c r="D162" s="49" t="s">
        <v>17</v>
      </c>
      <c r="E162" s="27"/>
      <c r="F162" s="27"/>
      <c r="G162" s="27"/>
      <c r="H162" s="53"/>
    </row>
    <row r="163" spans="1:8" ht="28.5" customHeight="1" thickBot="1" x14ac:dyDescent="0.3">
      <c r="A163" s="7"/>
      <c r="B163" s="12" t="s">
        <v>105</v>
      </c>
      <c r="C163" s="49">
        <v>26610</v>
      </c>
      <c r="D163" s="7"/>
      <c r="E163" s="27"/>
      <c r="F163" s="27"/>
      <c r="G163" s="27"/>
      <c r="H163" s="53"/>
    </row>
    <row r="164" spans="1:8" ht="15.75" x14ac:dyDescent="0.25">
      <c r="A164" s="20"/>
    </row>
    <row r="165" spans="1:8" ht="15.75" x14ac:dyDescent="0.25">
      <c r="A165" s="20" t="s">
        <v>108</v>
      </c>
    </row>
    <row r="166" spans="1:8" ht="27" customHeight="1" x14ac:dyDescent="0.25">
      <c r="A166" s="83" t="s">
        <v>145</v>
      </c>
      <c r="B166" s="83"/>
    </row>
    <row r="167" spans="1:8" ht="41.25" customHeight="1" x14ac:dyDescent="0.25">
      <c r="A167" s="83" t="s">
        <v>131</v>
      </c>
      <c r="B167" s="83"/>
    </row>
    <row r="168" spans="1:8" ht="15.75" x14ac:dyDescent="0.25">
      <c r="A168" s="20" t="s">
        <v>109</v>
      </c>
    </row>
    <row r="169" spans="1:8" ht="15.75" x14ac:dyDescent="0.25">
      <c r="A169" s="20"/>
    </row>
    <row r="170" spans="1:8" ht="15.75" x14ac:dyDescent="0.25">
      <c r="A170" s="20" t="str">
        <f>A10</f>
        <v>"09 "   апреля    2024 года</v>
      </c>
    </row>
    <row r="171" spans="1:8" ht="15.75" x14ac:dyDescent="0.25">
      <c r="A171" s="20"/>
    </row>
    <row r="172" spans="1:8" ht="15.75" x14ac:dyDescent="0.25">
      <c r="A172" s="20" t="s">
        <v>110</v>
      </c>
    </row>
    <row r="173" spans="1:8" ht="25.5" customHeight="1" x14ac:dyDescent="0.25">
      <c r="A173" s="43" t="s">
        <v>178</v>
      </c>
    </row>
    <row r="174" spans="1:8" x14ac:dyDescent="0.25">
      <c r="A174" s="84" t="s">
        <v>111</v>
      </c>
      <c r="B174" s="67"/>
    </row>
    <row r="175" spans="1:8" ht="15.75" x14ac:dyDescent="0.25">
      <c r="A175" s="44" t="s">
        <v>150</v>
      </c>
    </row>
    <row r="176" spans="1:8" ht="15.75" x14ac:dyDescent="0.25">
      <c r="A176" s="20" t="s">
        <v>128</v>
      </c>
    </row>
    <row r="177" spans="1:1" ht="15.75" x14ac:dyDescent="0.25">
      <c r="A177" s="20" t="str">
        <f>A170</f>
        <v>"09 "   апреля    2024 года</v>
      </c>
    </row>
    <row r="178" spans="1:1" ht="15.75" x14ac:dyDescent="0.25">
      <c r="A178" s="20"/>
    </row>
    <row r="179" spans="1:1" ht="15.75" x14ac:dyDescent="0.25">
      <c r="A179" s="20"/>
    </row>
    <row r="180" spans="1:1" ht="15.75" x14ac:dyDescent="0.25">
      <c r="A180" s="20"/>
    </row>
    <row r="181" spans="1:1" ht="15.75" x14ac:dyDescent="0.25">
      <c r="A181" s="20"/>
    </row>
    <row r="182" spans="1:1" ht="15.75" x14ac:dyDescent="0.25">
      <c r="A182" s="20" t="s">
        <v>112</v>
      </c>
    </row>
  </sheetData>
  <mergeCells count="59">
    <mergeCell ref="A6:B6"/>
    <mergeCell ref="D1:F1"/>
    <mergeCell ref="E2:F2"/>
    <mergeCell ref="C3:G3"/>
    <mergeCell ref="D4:G4"/>
    <mergeCell ref="D5:G5"/>
    <mergeCell ref="A7:B7"/>
    <mergeCell ref="B11:D11"/>
    <mergeCell ref="B15:D15"/>
    <mergeCell ref="E20:H20"/>
    <mergeCell ref="B133:B134"/>
    <mergeCell ref="C133:C134"/>
    <mergeCell ref="D133:D134"/>
    <mergeCell ref="E133:H133"/>
    <mergeCell ref="H137:H138"/>
    <mergeCell ref="A142:A143"/>
    <mergeCell ref="C142:C143"/>
    <mergeCell ref="D142:D143"/>
    <mergeCell ref="E142:E143"/>
    <mergeCell ref="F142:F143"/>
    <mergeCell ref="G142:G143"/>
    <mergeCell ref="H142:H143"/>
    <mergeCell ref="A137:A138"/>
    <mergeCell ref="C137:C138"/>
    <mergeCell ref="D137:D138"/>
    <mergeCell ref="E137:E138"/>
    <mergeCell ref="F137:F138"/>
    <mergeCell ref="G137:G138"/>
    <mergeCell ref="G153:G154"/>
    <mergeCell ref="H144:H145"/>
    <mergeCell ref="A148:A149"/>
    <mergeCell ref="C148:C149"/>
    <mergeCell ref="D148:D149"/>
    <mergeCell ref="E148:E149"/>
    <mergeCell ref="F148:F149"/>
    <mergeCell ref="G148:G149"/>
    <mergeCell ref="H148:H149"/>
    <mergeCell ref="A144:A145"/>
    <mergeCell ref="C144:C145"/>
    <mergeCell ref="D144:D145"/>
    <mergeCell ref="E144:E145"/>
    <mergeCell ref="F144:F145"/>
    <mergeCell ref="G144:G145"/>
    <mergeCell ref="A166:B166"/>
    <mergeCell ref="A167:B167"/>
    <mergeCell ref="A174:B174"/>
    <mergeCell ref="H153:H154"/>
    <mergeCell ref="A157:A158"/>
    <mergeCell ref="C157:C158"/>
    <mergeCell ref="D157:D158"/>
    <mergeCell ref="E157:E158"/>
    <mergeCell ref="F157:F158"/>
    <mergeCell ref="G157:G158"/>
    <mergeCell ref="H157:H158"/>
    <mergeCell ref="A153:A154"/>
    <mergeCell ref="C153:C154"/>
    <mergeCell ref="D153:D154"/>
    <mergeCell ref="E153:E154"/>
    <mergeCell ref="F153:F154"/>
  </mergeCells>
  <hyperlinks>
    <hyperlink ref="A131" location="P976" display="P976" xr:uid="{00000000-0004-0000-0200-000000000000}"/>
    <hyperlink ref="B136" location="P977" display="P977" xr:uid="{00000000-0004-0000-0200-000001000000}"/>
    <hyperlink ref="B145" r:id="rId1" display="consultantplus://offline/ref=CB3A11A5666C5FA683833037DFB7849B32F4DA04E097E7180AE807D2BE4AC35FF9557A88EF5DC6116FDC0F654EK5g7M" xr:uid="{00000000-0004-0000-0200-000002000000}"/>
    <hyperlink ref="B147" r:id="rId2" display="consultantplus://offline/ref=CB3A11A5666C5FA683833037DFB7849B32F5D800EC9EE7180AE807D2BE4AC35FEB552286EF5CDE1A3A93493041569663A85AA061320AKDg3M" xr:uid="{00000000-0004-0000-0200-000003000000}"/>
    <hyperlink ref="B149" r:id="rId3" display="consultantplus://offline/ref=CB3A11A5666C5FA683833037DFB7849B32F4DA04E097E7180AE807D2BE4AC35FF9557A88EF5DC6116FDC0F654EK5g7M" xr:uid="{00000000-0004-0000-0200-000004000000}"/>
    <hyperlink ref="B151" location="P981" display="P981" xr:uid="{00000000-0004-0000-0200-000005000000}"/>
    <hyperlink ref="B154" r:id="rId4" display="consultantplus://offline/ref=CB3A11A5666C5FA683833037DFB7849B32F4DA04E097E7180AE807D2BE4AC35FF9557A88EF5DC6116FDC0F654EK5g7M" xr:uid="{00000000-0004-0000-0200-000006000000}"/>
    <hyperlink ref="B158" r:id="rId5" display="consultantplus://offline/ref=CB3A11A5666C5FA683833037DFB7849B32F4DA04E097E7180AE807D2BE4AC35FF9557A88EF5DC6116FDC0F654EK5g7M" xr:uid="{00000000-0004-0000-0200-000007000000}"/>
    <hyperlink ref="B159" r:id="rId6" display="consultantplus://offline/ref=CB3A11A5666C5FA683833037DFB7849B32F5DE00EC9BE7180AE807D2BE4AC35FF9557A88EF5DC6116FDC0F654EK5g7M" xr:uid="{00000000-0004-0000-0200-000008000000}"/>
    <hyperlink ref="B162" r:id="rId7" display="consultantplus://offline/ref=CB3A11A5666C5FA683833037DFB7849B32F5DE00EC9BE7180AE807D2BE4AC35FF9557A88EF5DC6116FDC0F654EK5g7M" xr:uid="{00000000-0004-0000-0200-000009000000}"/>
  </hyperlinks>
  <pageMargins left="0.70866141732283472" right="0.70866141732283472" top="0.74803149606299213" bottom="0.74803149606299213" header="0.31496062992125984" footer="0.31496062992125984"/>
  <pageSetup paperSize="9" scale="51" fitToHeight="6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01.01.24.</vt:lpstr>
      <vt:lpstr>01.02.24</vt:lpstr>
      <vt:lpstr>09.0424.</vt:lpstr>
      <vt:lpstr>'01.01.24.'!Область_печати</vt:lpstr>
      <vt:lpstr>'01.02.24'!Область_печати</vt:lpstr>
      <vt:lpstr>'09.0424.'!Область_печати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2024-08-26T11:09:56Z</dcterms:modified>
</cp:coreProperties>
</file>