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12810" tabRatio="500" activeTab="0"/>
  </bookViews>
  <sheets>
    <sheet name="лист 1" sheetId="1" r:id="rId1"/>
  </sheets>
  <definedNames>
    <definedName name="TABLE" localSheetId="0">'лист 1'!#REF!</definedName>
    <definedName name="TABLE_2" localSheetId="0">'лист 1'!#REF!</definedName>
    <definedName name="_xlnm.Print_Area" localSheetId="0">'лист 1'!$A$1:$FE$172</definedName>
  </definedNames>
  <calcPr fullCalcOnLoad="1"/>
</workbook>
</file>

<file path=xl/sharedStrings.xml><?xml version="1.0" encoding="utf-8"?>
<sst xmlns="http://schemas.openxmlformats.org/spreadsheetml/2006/main" count="523" uniqueCount="342">
  <si>
    <t>Утверждаю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</si>
  <si>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</si>
  <si>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</si>
  <si>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</si>
  <si>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</si>
  <si>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 на 20</t>
  </si>
  <si>
    <t>(на 20</t>
  </si>
  <si>
    <t>г. и плановый период 20</t>
  </si>
  <si>
    <t>21</t>
  </si>
  <si>
    <t>и 20</t>
  </si>
  <si>
    <t>22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</si>
  <si>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</si>
  <si>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</si>
  <si>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</si>
  <si>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</si>
  <si>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</si>
  <si>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</si>
  <si>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</si>
  <si>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</si>
  <si>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</si>
  <si>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</si>
  <si>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</si>
  <si>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</si>
  <si>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</si>
  <si>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</si>
  <si>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</si>
  <si>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</si>
  <si>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</si>
  <si>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</si>
  <si>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</si>
  <si>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</si>
  <si>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</si>
  <si>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</si>
  <si>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</si>
  <si>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</si>
  <si>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</si>
  <si>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</si>
  <si>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</si>
  <si>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</si>
  <si>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</si>
  <si>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</si>
  <si>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</si>
  <si>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</si>
  <si>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</si>
  <si>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</si>
  <si>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</si>
  <si>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</si>
  <si>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</si>
  <si>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</si>
  <si>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</si>
  <si>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</si>
  <si>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</si>
  <si>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</si>
  <si>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</si>
  <si>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</si>
  <si>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</si>
  <si>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</si>
  <si>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</si>
  <si>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</si>
  <si>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</si>
  <si>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</si>
  <si>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</si>
  <si>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</si>
  <si>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</si>
  <si>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</si>
  <si>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</si>
  <si>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</si>
  <si>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</si>
  <si>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</si>
  <si>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</si>
  <si>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</si>
  <si>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</si>
  <si>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</si>
  <si>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</si>
  <si>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</si>
  <si>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</si>
  <si>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</si>
  <si>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</si>
  <si>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</si>
  <si>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</si>
  <si>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</si>
  <si>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</si>
  <si>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</si>
  <si>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</si>
  <si>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</si>
  <si>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</si>
  <si>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</si>
  <si>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</si>
  <si>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</si>
  <si>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</si>
  <si>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</si>
  <si>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</si>
  <si>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</si>
  <si>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</si>
  <si>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</si>
  <si>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</si>
  <si>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</si>
  <si>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</si>
  <si>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</si>
  <si>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</si>
  <si>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</si>
  <si>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</si>
  <si>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</si>
  <si>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</si>
  <si>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</si>
  <si>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</si>
  <si>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</si>
  <si>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</si>
  <si>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</si>
  <si>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</si>
  <si>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</si>
  <si>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</si>
  <si>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</si>
  <si>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</si>
  <si>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</si>
  <si>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</si>
  <si>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</si>
  <si>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</si>
  <si>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</si>
  <si>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</si>
  <si>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</si>
  <si>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</si>
  <si>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</si>
  <si>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</si>
  <si>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</si>
  <si>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</si>
  <si>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</si>
  <si>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</si>
  <si>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</si>
  <si>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</si>
  <si>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</si>
  <si>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</si>
  <si>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</si>
  <si>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</si>
  <si>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</si>
  <si>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</si>
  <si>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</si>
  <si>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</si>
  <si>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</si>
  <si>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</si>
  <si>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</si>
  <si>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</si>
  <si>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</si>
  <si>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</si>
  <si>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</si>
  <si>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</si>
  <si>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</si>
  <si>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</si>
  <si>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</si>
  <si>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</si>
  <si>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</si>
  <si>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</si>
  <si>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</si>
  <si>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</si>
  <si>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</si>
  <si>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</si>
  <si>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</si>
  <si>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</si>
  <si>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</si>
  <si>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</si>
  <si>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</si>
  <si>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</si>
  <si>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</si>
  <si>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</si>
  <si>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</si>
  <si>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</si>
  <si>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</si>
  <si>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</si>
  <si>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</si>
  <si>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</si>
  <si>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</si>
  <si>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</si>
  <si>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</si>
  <si>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</si>
  <si>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</si>
  <si>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</si>
  <si>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</si>
  <si>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</si>
  <si>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</si>
  <si>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</si>
  <si>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</si>
  <si>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</si>
  <si>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</si>
  <si>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</si>
  <si>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</si>
  <si>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</si>
  <si>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</si>
  <si>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</si>
  <si>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</si>
  <si>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</si>
  <si>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</si>
  <si>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</si>
  <si>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</si>
  <si>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</si>
  <si>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</si>
  <si>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</si>
  <si>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</si>
  <si>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</si>
  <si>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26300</t>
  </si>
  <si>
    <t>1.4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</si>
  <si>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</si>
  <si>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</si>
  <si>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</si>
  <si>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</si>
  <si>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</si>
  <si>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</si>
  <si>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</si>
  <si>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</si>
  <si>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</si>
  <si>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</si>
  <si>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</si>
  <si>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</si>
  <si>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</si>
  <si>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</si>
  <si>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</si>
  <si>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</si>
  <si>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</si>
  <si>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</si>
  <si>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</si>
  <si>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</si>
  <si>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</si>
  <si>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</si>
  <si>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</si>
  <si>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</si>
  <si>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</si>
  <si>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</si>
  <si>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</si>
  <si>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</si>
  <si>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</si>
  <si>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</si>
  <si>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</si>
  <si>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</si>
  <si>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</si>
  <si>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</si>
  <si>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</si>
  <si>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</si>
  <si>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</si>
  <si>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</si>
  <si>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</si>
  <si>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</si>
  <si>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Исполнитель</t>
  </si>
  <si>
    <t>СОГЛАСОВАНО</t>
  </si>
  <si>
    <t>(наименование должности уполномоченного лица органа-учредителя)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</si>
  <si>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</si>
  <si>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</si>
  <si>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Код по бюджетной классификации Российской Федерации </t>
  </si>
  <si>
    <t xml:space="preserve">Аналитический код </t>
  </si>
  <si>
    <t xml:space="preserve">прочие поступления, всего 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</si>
  <si>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</si>
  <si>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</si>
  <si>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</si>
  <si>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</si>
  <si>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</si>
  <si>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</si>
  <si>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             услуги связи</t>
  </si>
  <si>
    <t xml:space="preserve">             транспортные услуги</t>
  </si>
  <si>
    <t xml:space="preserve">             коммунальные услуги</t>
  </si>
  <si>
    <t xml:space="preserve">             работы, услуги по содержанию имущества</t>
  </si>
  <si>
    <t xml:space="preserve">             прочие работы, услуги</t>
  </si>
  <si>
    <t xml:space="preserve">             увеличение стоимости основных средств</t>
  </si>
  <si>
    <t>Отдел образования и молодежной политики администрации Вурнарского района</t>
  </si>
  <si>
    <t>210401001</t>
  </si>
  <si>
    <t>Д.Ю.Трофимов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</si>
  <si>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</si>
  <si>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</si>
  <si>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</si>
  <si>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</si>
  <si>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</si>
  <si>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</si>
  <si>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>Трофимов Д.Ю.</t>
  </si>
  <si>
    <t>200,300</t>
  </si>
  <si>
    <t>221</t>
  </si>
  <si>
    <t>222</t>
  </si>
  <si>
    <t>223</t>
  </si>
  <si>
    <t>225</t>
  </si>
  <si>
    <t>226</t>
  </si>
  <si>
    <t>310</t>
  </si>
  <si>
    <t>341</t>
  </si>
  <si>
    <t>342</t>
  </si>
  <si>
    <t>343</t>
  </si>
  <si>
    <t>344</t>
  </si>
  <si>
    <t>345</t>
  </si>
  <si>
    <t>346</t>
  </si>
  <si>
    <t>349</t>
  </si>
  <si>
    <t>353</t>
  </si>
  <si>
    <t xml:space="preserve">            увеличение стоимости мягкого инвентаря</t>
  </si>
  <si>
    <t xml:space="preserve">            увеличение стоимости прочих оборотных запасов (материалов)</t>
  </si>
  <si>
    <t xml:space="preserve">            увеличение стоимости прочих материальных запасов однократного применения</t>
  </si>
  <si>
    <t xml:space="preserve">            увеличение стоимости строительных материалов</t>
  </si>
  <si>
    <t xml:space="preserve">            увеличение стоимости горюче-смазочных материалов</t>
  </si>
  <si>
    <t xml:space="preserve">            увеличение стоимости продуктов питания</t>
  </si>
  <si>
    <t>291</t>
  </si>
  <si>
    <t>296</t>
  </si>
  <si>
    <t xml:space="preserve">             иные выплаты текущего характера физическим лицам</t>
  </si>
  <si>
    <t>227</t>
  </si>
  <si>
    <t xml:space="preserve">             страхование</t>
  </si>
  <si>
    <t>В.В.Васильев</t>
  </si>
  <si>
    <t>8(83537) 2-75-51</t>
  </si>
  <si>
    <t>974</t>
  </si>
  <si>
    <t xml:space="preserve">            увеличение стоимости неисключительных прав на результаты интеллектуальной деятельности с определенным сроком полезного использования</t>
  </si>
  <si>
    <t xml:space="preserve"> годов)</t>
  </si>
  <si>
    <t>228</t>
  </si>
  <si>
    <t xml:space="preserve">             услуги, работы для целей капитальных вложений</t>
  </si>
  <si>
    <t xml:space="preserve">             увеличение стоимости лекарственных препаратов и материалов, применяемых в медицинских целях</t>
  </si>
  <si>
    <t>211</t>
  </si>
  <si>
    <t>212</t>
  </si>
  <si>
    <t>213</t>
  </si>
  <si>
    <t>290</t>
  </si>
  <si>
    <t>1410</t>
  </si>
  <si>
    <t>1420</t>
  </si>
  <si>
    <t xml:space="preserve">             субсидии на иные цели</t>
  </si>
  <si>
    <t>доходы от оказания платных услуг</t>
  </si>
  <si>
    <t>доходы от операционной и финансовой аренды</t>
  </si>
  <si>
    <t>Заместитель главы администрации – начальник  отдела образования и молодежной политики администрации Вурнарского района</t>
  </si>
  <si>
    <t>Заместитель главы администрации -начальник отдела образования и молодежной политики администрации Вурнарского района</t>
  </si>
  <si>
    <t>266</t>
  </si>
  <si>
    <t xml:space="preserve">             социальные пособия и компенсации персоналу в денежной форме</t>
  </si>
  <si>
    <t>200</t>
  </si>
  <si>
    <t>в том числе:
работы, услуги по содержанию имущества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</si>
  <si>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</si>
  <si>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</si>
  <si>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</si>
  <si>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Начальник-главный бухгалтер</t>
  </si>
  <si>
    <t>в форме грантов, пожертвований, иных безвозмездных перечислений от физических и юридических лиц</t>
  </si>
  <si>
    <t xml:space="preserve">Муниципальное бюджетное   общеобразовательное учреждение «Вурнарская  средняя общеобразовательная школа №1 им.И.Н.Никифорова» п.Вурнары Чувашской Республики </t>
  </si>
  <si>
    <t>2104005543</t>
  </si>
  <si>
    <t xml:space="preserve"> прочие работы, услуги</t>
  </si>
  <si>
    <t>23</t>
  </si>
  <si>
    <t>247</t>
  </si>
  <si>
    <t>297</t>
  </si>
  <si>
    <t>2021</t>
  </si>
  <si>
    <t>,</t>
  </si>
  <si>
    <t>Р.Р.Басырова</t>
  </si>
  <si>
    <t>Директор</t>
  </si>
  <si>
    <t>декабря</t>
  </si>
  <si>
    <t>закупку энергетических ресурсов, всего</t>
  </si>
  <si>
    <t>2700</t>
  </si>
  <si>
    <t>2710</t>
  </si>
  <si>
    <t>2720</t>
  </si>
  <si>
    <t>30</t>
  </si>
  <si>
    <t>30.12.2021</t>
  </si>
  <si>
    <t>24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</si>
</sst>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"/>
    <numFmt numFmtId="173" formatCode="#,##0.00_ ;[Red]\-#,##0.00\ "/>
  </numFmts>
  <fonts count="38">
    <font>
      <sz val="10"/>
      <name val="Arial Cyr"/>
      <family val="0"/>
    </font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>
        <color indexed="8"/>
      </top>
      <bottom>
        <color indexed="63"/>
      </bottom>
    </border>
    <border>
      <left>
        <color indexed="63"/>
      </left>
      <right style="mediumDashDot">
        <color indexed="8"/>
      </right>
      <top style="mediumDashDot">
        <color indexed="8"/>
      </top>
      <bottom>
        <color indexed="63"/>
      </bottom>
    </border>
    <border>
      <left style="mediumDashDot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>
        <color indexed="8"/>
      </bottom>
    </border>
    <border>
      <left>
        <color indexed="63"/>
      </left>
      <right style="mediumDashDot">
        <color indexed="8"/>
      </right>
      <top>
        <color indexed="63"/>
      </top>
      <bottom style="mediumDashDot">
        <color indexed="8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DashDot">
        <color indexed="8"/>
      </left>
      <right style="mediumDashDot">
        <color indexed="8"/>
      </right>
      <top>
        <color indexed="63"/>
      </top>
      <bottom style="thin">
        <color indexed="8"/>
      </bottom>
    </border>
    <border>
      <left style="mediumDashDot">
        <color indexed="8"/>
      </left>
      <right style="mediumDashDot">
        <color indexed="8"/>
      </right>
      <top style="thin">
        <color indexed="8"/>
      </top>
      <bottom>
        <color indexed="63"/>
      </bottom>
    </border>
    <border>
      <left style="mediumDashDot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DashDot">
        <color indexed="8"/>
      </right>
      <top>
        <color indexed="63"/>
      </top>
      <bottom style="thin">
        <color indexed="8"/>
      </bottom>
    </border>
    <border>
      <left style="mediumDashDot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DashDot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 wrapText="1" indent="3"/>
    </xf>
    <xf numFmtId="0" fontId="3" fillId="0" borderId="18" xfId="0" applyNumberFormat="1" applyFont="1" applyBorder="1" applyAlignment="1">
      <alignment horizontal="left" wrapText="1" indent="3"/>
    </xf>
    <xf numFmtId="0" fontId="3" fillId="0" borderId="19" xfId="0" applyNumberFormat="1" applyFont="1" applyBorder="1" applyAlignment="1">
      <alignment horizontal="left" wrapText="1" indent="3"/>
    </xf>
    <xf numFmtId="49" fontId="3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/>
    </xf>
    <xf numFmtId="49" fontId="3" fillId="33" borderId="19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right"/>
    </xf>
    <xf numFmtId="49" fontId="3" fillId="0" borderId="28" xfId="0" applyNumberFormat="1" applyFont="1" applyBorder="1" applyAlignment="1">
      <alignment horizontal="left"/>
    </xf>
    <xf numFmtId="0" fontId="3" fillId="0" borderId="29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49" fontId="3" fillId="0" borderId="28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3" fillId="0" borderId="32" xfId="0" applyNumberFormat="1" applyFont="1" applyBorder="1" applyAlignment="1">
      <alignment horizontal="left"/>
    </xf>
    <xf numFmtId="0" fontId="3" fillId="0" borderId="28" xfId="0" applyNumberFormat="1" applyFont="1" applyBorder="1" applyAlignment="1">
      <alignment horizontal="left"/>
    </xf>
    <xf numFmtId="0" fontId="2" fillId="0" borderId="32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left" wrapText="1" indent="1"/>
    </xf>
    <xf numFmtId="0" fontId="3" fillId="0" borderId="28" xfId="0" applyNumberFormat="1" applyFont="1" applyBorder="1" applyAlignment="1">
      <alignment horizontal="left" wrapText="1" indent="1"/>
    </xf>
    <xf numFmtId="0" fontId="3" fillId="0" borderId="33" xfId="0" applyNumberFormat="1" applyFont="1" applyBorder="1" applyAlignment="1">
      <alignment horizontal="left" indent="2"/>
    </xf>
    <xf numFmtId="0" fontId="3" fillId="0" borderId="20" xfId="0" applyNumberFormat="1" applyFont="1" applyBorder="1" applyAlignment="1">
      <alignment horizontal="left" indent="2"/>
    </xf>
    <xf numFmtId="0" fontId="3" fillId="0" borderId="34" xfId="0" applyNumberFormat="1" applyFont="1" applyBorder="1" applyAlignment="1">
      <alignment horizontal="left" indent="2"/>
    </xf>
    <xf numFmtId="0" fontId="3" fillId="0" borderId="35" xfId="0" applyNumberFormat="1" applyFont="1" applyBorder="1" applyAlignment="1">
      <alignment horizontal="left" indent="2"/>
    </xf>
    <xf numFmtId="0" fontId="3" fillId="0" borderId="36" xfId="0" applyNumberFormat="1" applyFont="1" applyBorder="1" applyAlignment="1">
      <alignment horizontal="left" indent="2"/>
    </xf>
    <xf numFmtId="0" fontId="3" fillId="0" borderId="17" xfId="0" applyNumberFormat="1" applyFont="1" applyBorder="1" applyAlignment="1">
      <alignment horizontal="left" wrapText="1" indent="1"/>
    </xf>
    <xf numFmtId="0" fontId="3" fillId="0" borderId="18" xfId="0" applyNumberFormat="1" applyFont="1" applyBorder="1" applyAlignment="1">
      <alignment horizontal="left" wrapText="1" indent="1"/>
    </xf>
    <xf numFmtId="0" fontId="3" fillId="0" borderId="19" xfId="0" applyNumberFormat="1" applyFont="1" applyBorder="1" applyAlignment="1">
      <alignment horizontal="left" wrapText="1" indent="1"/>
    </xf>
    <xf numFmtId="0" fontId="3" fillId="0" borderId="32" xfId="0" applyNumberFormat="1" applyFont="1" applyBorder="1" applyAlignment="1">
      <alignment horizontal="left" wrapText="1" indent="3"/>
    </xf>
    <xf numFmtId="0" fontId="3" fillId="0" borderId="28" xfId="0" applyNumberFormat="1" applyFont="1" applyBorder="1" applyAlignment="1">
      <alignment horizontal="left" wrapText="1" indent="3"/>
    </xf>
    <xf numFmtId="0" fontId="3" fillId="0" borderId="17" xfId="0" applyNumberFormat="1" applyFont="1" applyBorder="1" applyAlignment="1">
      <alignment horizontal="left" indent="2"/>
    </xf>
    <xf numFmtId="0" fontId="3" fillId="0" borderId="18" xfId="0" applyNumberFormat="1" applyFont="1" applyBorder="1" applyAlignment="1">
      <alignment horizontal="left" indent="2"/>
    </xf>
    <xf numFmtId="0" fontId="3" fillId="0" borderId="19" xfId="0" applyNumberFormat="1" applyFont="1" applyBorder="1" applyAlignment="1">
      <alignment horizontal="left" indent="2"/>
    </xf>
    <xf numFmtId="0" fontId="3" fillId="0" borderId="37" xfId="0" applyNumberFormat="1" applyFont="1" applyBorder="1" applyAlignment="1">
      <alignment horizontal="left" wrapText="1" indent="1"/>
    </xf>
    <xf numFmtId="0" fontId="3" fillId="0" borderId="38" xfId="0" applyNumberFormat="1" applyFont="1" applyBorder="1" applyAlignment="1">
      <alignment horizontal="left" wrapText="1" indent="1"/>
    </xf>
    <xf numFmtId="0" fontId="3" fillId="0" borderId="39" xfId="0" applyNumberFormat="1" applyFont="1" applyBorder="1" applyAlignment="1">
      <alignment horizontal="left" wrapText="1" indent="1"/>
    </xf>
    <xf numFmtId="2" fontId="3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3"/>
    </xf>
    <xf numFmtId="0" fontId="3" fillId="0" borderId="16" xfId="0" applyNumberFormat="1" applyFont="1" applyBorder="1" applyAlignment="1">
      <alignment horizontal="left" wrapText="1" indent="3"/>
    </xf>
    <xf numFmtId="0" fontId="3" fillId="0" borderId="40" xfId="0" applyNumberFormat="1" applyFont="1" applyBorder="1" applyAlignment="1">
      <alignment horizontal="left" wrapText="1" indent="3"/>
    </xf>
    <xf numFmtId="0" fontId="3" fillId="0" borderId="16" xfId="0" applyNumberFormat="1" applyFont="1" applyBorder="1" applyAlignment="1">
      <alignment horizontal="left"/>
    </xf>
    <xf numFmtId="0" fontId="3" fillId="0" borderId="40" xfId="0" applyNumberFormat="1" applyFont="1" applyBorder="1" applyAlignment="1">
      <alignment horizontal="left"/>
    </xf>
    <xf numFmtId="0" fontId="3" fillId="0" borderId="33" xfId="0" applyNumberFormat="1" applyFont="1" applyBorder="1" applyAlignment="1">
      <alignment horizontal="left" indent="3"/>
    </xf>
    <xf numFmtId="0" fontId="3" fillId="0" borderId="20" xfId="0" applyNumberFormat="1" applyFont="1" applyBorder="1" applyAlignment="1">
      <alignment horizontal="left" indent="3"/>
    </xf>
    <xf numFmtId="0" fontId="3" fillId="0" borderId="17" xfId="0" applyNumberFormat="1" applyFont="1" applyBorder="1" applyAlignment="1">
      <alignment horizontal="left" indent="3"/>
    </xf>
    <xf numFmtId="0" fontId="3" fillId="0" borderId="18" xfId="0" applyNumberFormat="1" applyFont="1" applyBorder="1" applyAlignment="1">
      <alignment horizontal="left" indent="3"/>
    </xf>
    <xf numFmtId="0" fontId="3" fillId="0" borderId="19" xfId="0" applyNumberFormat="1" applyFont="1" applyBorder="1" applyAlignment="1">
      <alignment horizontal="left" indent="3"/>
    </xf>
    <xf numFmtId="0" fontId="3" fillId="0" borderId="32" xfId="0" applyNumberFormat="1" applyFont="1" applyBorder="1" applyAlignment="1">
      <alignment horizontal="left" wrapText="1" indent="2"/>
    </xf>
    <xf numFmtId="0" fontId="3" fillId="0" borderId="28" xfId="0" applyNumberFormat="1" applyFont="1" applyBorder="1" applyAlignment="1">
      <alignment horizontal="left" wrapText="1" indent="2"/>
    </xf>
    <xf numFmtId="172" fontId="3" fillId="0" borderId="16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left" wrapText="1" indent="4"/>
    </xf>
    <xf numFmtId="0" fontId="3" fillId="0" borderId="28" xfId="0" applyNumberFormat="1" applyFont="1" applyBorder="1" applyAlignment="1">
      <alignment horizontal="left" wrapText="1" indent="4"/>
    </xf>
    <xf numFmtId="0" fontId="3" fillId="0" borderId="37" xfId="0" applyNumberFormat="1" applyFont="1" applyBorder="1" applyAlignment="1">
      <alignment horizontal="left" wrapText="1" indent="4"/>
    </xf>
    <xf numFmtId="0" fontId="3" fillId="0" borderId="38" xfId="0" applyNumberFormat="1" applyFont="1" applyBorder="1" applyAlignment="1">
      <alignment horizontal="left" wrapText="1" indent="4"/>
    </xf>
    <xf numFmtId="0" fontId="3" fillId="0" borderId="39" xfId="0" applyNumberFormat="1" applyFont="1" applyBorder="1" applyAlignment="1">
      <alignment horizontal="left" wrapText="1" indent="4"/>
    </xf>
    <xf numFmtId="0" fontId="3" fillId="0" borderId="32" xfId="0" applyNumberFormat="1" applyFont="1" applyBorder="1" applyAlignment="1">
      <alignment horizontal="left" wrapText="1"/>
    </xf>
    <xf numFmtId="0" fontId="3" fillId="0" borderId="28" xfId="0" applyNumberFormat="1" applyFont="1" applyBorder="1" applyAlignment="1">
      <alignment horizontal="left" wrapText="1"/>
    </xf>
    <xf numFmtId="0" fontId="3" fillId="0" borderId="33" xfId="0" applyNumberFormat="1" applyFont="1" applyBorder="1" applyAlignment="1">
      <alignment horizontal="left" indent="4"/>
    </xf>
    <xf numFmtId="0" fontId="3" fillId="0" borderId="20" xfId="0" applyNumberFormat="1" applyFont="1" applyBorder="1" applyAlignment="1">
      <alignment horizontal="left" indent="4"/>
    </xf>
    <xf numFmtId="0" fontId="3" fillId="0" borderId="16" xfId="0" applyNumberFormat="1" applyFont="1" applyBorder="1" applyAlignment="1">
      <alignment/>
    </xf>
    <xf numFmtId="0" fontId="3" fillId="0" borderId="40" xfId="0" applyNumberFormat="1" applyFont="1" applyBorder="1" applyAlignment="1">
      <alignment/>
    </xf>
    <xf numFmtId="0" fontId="3" fillId="0" borderId="41" xfId="0" applyNumberFormat="1" applyFont="1" applyBorder="1" applyAlignment="1">
      <alignment wrapText="1"/>
    </xf>
    <xf numFmtId="0" fontId="3" fillId="0" borderId="19" xfId="0" applyNumberFormat="1" applyFont="1" applyBorder="1" applyAlignment="1">
      <alignment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left" wrapText="1" indent="1"/>
    </xf>
    <xf numFmtId="4" fontId="3" fillId="0" borderId="16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left" wrapText="1" indent="2"/>
    </xf>
    <xf numFmtId="0" fontId="3" fillId="0" borderId="25" xfId="0" applyNumberFormat="1" applyFont="1" applyBorder="1" applyAlignment="1">
      <alignment horizontal="left" wrapText="1" indent="3"/>
    </xf>
    <xf numFmtId="0" fontId="3" fillId="0" borderId="25" xfId="0" applyNumberFormat="1" applyFont="1" applyBorder="1" applyAlignment="1">
      <alignment horizontal="left" wrapText="1"/>
    </xf>
    <xf numFmtId="0" fontId="3" fillId="0" borderId="42" xfId="0" applyNumberFormat="1" applyFont="1" applyBorder="1" applyAlignment="1">
      <alignment horizontal="left" wrapText="1" indent="4"/>
    </xf>
    <xf numFmtId="0" fontId="3" fillId="0" borderId="27" xfId="0" applyNumberFormat="1" applyFont="1" applyBorder="1" applyAlignment="1">
      <alignment horizontal="left" wrapText="1" indent="4"/>
    </xf>
    <xf numFmtId="0" fontId="3" fillId="0" borderId="43" xfId="0" applyNumberFormat="1" applyFont="1" applyBorder="1" applyAlignment="1">
      <alignment horizontal="left" wrapText="1" indent="4"/>
    </xf>
    <xf numFmtId="0" fontId="3" fillId="0" borderId="36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 wrapText="1"/>
    </xf>
    <xf numFmtId="0" fontId="3" fillId="0" borderId="45" xfId="0" applyNumberFormat="1" applyFont="1" applyBorder="1" applyAlignment="1">
      <alignment horizontal="center" vertical="top"/>
    </xf>
    <xf numFmtId="0" fontId="3" fillId="0" borderId="46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 vertical="top"/>
    </xf>
    <xf numFmtId="0" fontId="3" fillId="0" borderId="49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left" wrapText="1"/>
    </xf>
    <xf numFmtId="0" fontId="3" fillId="0" borderId="40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wrapText="1"/>
    </xf>
    <xf numFmtId="0" fontId="3" fillId="0" borderId="40" xfId="0" applyNumberFormat="1" applyFont="1" applyBorder="1" applyAlignment="1">
      <alignment wrapText="1"/>
    </xf>
    <xf numFmtId="0" fontId="3" fillId="0" borderId="52" xfId="0" applyNumberFormat="1" applyFont="1" applyBorder="1" applyAlignment="1">
      <alignment horizontal="left"/>
    </xf>
    <xf numFmtId="0" fontId="3" fillId="0" borderId="53" xfId="0" applyNumberFormat="1" applyFont="1" applyBorder="1" applyAlignment="1">
      <alignment horizontal="left"/>
    </xf>
    <xf numFmtId="49" fontId="3" fillId="0" borderId="40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172" fontId="3" fillId="0" borderId="40" xfId="0" applyNumberFormat="1" applyFont="1" applyBorder="1" applyAlignment="1">
      <alignment horizontal="center"/>
    </xf>
    <xf numFmtId="172" fontId="3" fillId="0" borderId="50" xfId="0" applyNumberFormat="1" applyFont="1" applyBorder="1" applyAlignment="1">
      <alignment horizontal="center"/>
    </xf>
    <xf numFmtId="172" fontId="3" fillId="0" borderId="5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71"/>
  <sheetViews>
    <sheetView tabSelected="1" view="pageBreakPreview" zoomScaleSheetLayoutView="100" zoomScalePageLayoutView="0" workbookViewId="0" topLeftCell="B24">
      <selection activeCell="EF40" sqref="EF40:ER41"/>
    </sheetView>
  </sheetViews>
  <sheetFormatPr defaultColWidth="0.74609375" defaultRowHeight="12.75"/>
  <cols>
    <col min="1" max="9" width="0.74609375" style="3" customWidth="1"/>
    <col min="10" max="10" width="3.25390625" style="3" customWidth="1"/>
    <col min="11" max="25" width="0.74609375" style="3" customWidth="1"/>
    <col min="26" max="26" width="1.75390625" style="3" customWidth="1"/>
    <col min="27" max="27" width="4.125" style="3" customWidth="1"/>
    <col min="28" max="54" width="0.74609375" style="3" customWidth="1"/>
    <col min="55" max="55" width="2.875" style="3" customWidth="1"/>
    <col min="56" max="74" width="0.74609375" style="3" customWidth="1"/>
    <col min="75" max="75" width="5.875" style="3" customWidth="1"/>
    <col min="76" max="82" width="0.74609375" style="3" customWidth="1"/>
    <col min="83" max="83" width="1.00390625" style="3" customWidth="1"/>
    <col min="84" max="88" width="0.74609375" style="3" customWidth="1"/>
    <col min="89" max="89" width="2.00390625" style="3" customWidth="1"/>
    <col min="90" max="121" width="0.74609375" style="3" customWidth="1"/>
    <col min="122" max="122" width="3.125" style="3" customWidth="1"/>
    <col min="123" max="134" width="0.74609375" style="3" customWidth="1"/>
    <col min="135" max="135" width="2.00390625" style="3" customWidth="1"/>
    <col min="136" max="147" width="0.74609375" style="3" customWidth="1"/>
    <col min="148" max="148" width="2.75390625" style="3" customWidth="1"/>
    <col min="149" max="151" width="0.74609375" style="3" customWidth="1"/>
    <col min="152" max="152" width="1.25" style="3" customWidth="1"/>
    <col min="153" max="160" width="0.74609375" style="3" customWidth="1"/>
    <col min="161" max="161" width="1.00390625" style="3" customWidth="1"/>
    <col min="162" max="16384" width="0.74609375" style="3" customWidth="1"/>
  </cols>
  <sheetData>
    <row r="1" ht="6" customHeight="1"/>
    <row r="2" spans="127:161" ht="12">
      <c r="DW2" s="25" t="s">
        <v>0</v>
      </c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</row>
    <row r="3" spans="127:161" ht="12">
      <c r="DW3" s="29" t="s">
        <v>314</v>
      </c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</row>
    <row r="4" spans="127:161" ht="46.5" customHeight="1"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</row>
    <row r="5" spans="127:161" ht="12"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</row>
    <row r="6" spans="127:161" ht="12"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L6" s="27" t="s">
        <v>262</v>
      </c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</row>
    <row r="7" spans="127:161" ht="12"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</row>
    <row r="8" spans="127:156" ht="12">
      <c r="DW8" s="30" t="s">
        <v>3</v>
      </c>
      <c r="DX8" s="30"/>
      <c r="DY8" s="31" t="s">
        <v>339</v>
      </c>
      <c r="DZ8" s="31"/>
      <c r="EA8" s="31"/>
      <c r="EB8" s="25" t="s">
        <v>3</v>
      </c>
      <c r="EC8" s="25"/>
      <c r="EE8" s="32" t="s">
        <v>334</v>
      </c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0">
        <v>20</v>
      </c>
      <c r="EU8" s="30"/>
      <c r="EV8" s="30"/>
      <c r="EW8" s="33" t="s">
        <v>8</v>
      </c>
      <c r="EX8" s="33"/>
      <c r="EY8" s="33"/>
      <c r="EZ8" s="3" t="s">
        <v>4</v>
      </c>
    </row>
    <row r="10" spans="96:100" s="1" customFormat="1" ht="12">
      <c r="CR10" s="2" t="s">
        <v>5</v>
      </c>
      <c r="CS10" s="34" t="s">
        <v>10</v>
      </c>
      <c r="CT10" s="34"/>
      <c r="CU10" s="34"/>
      <c r="CV10" s="1" t="s">
        <v>4</v>
      </c>
    </row>
    <row r="11" spans="51:161" s="1" customFormat="1" ht="12">
      <c r="AY11" s="35" t="s">
        <v>6</v>
      </c>
      <c r="AZ11" s="35"/>
      <c r="BA11" s="35"/>
      <c r="BB11" s="35"/>
      <c r="BC11" s="35"/>
      <c r="BD11" s="35"/>
      <c r="BE11" s="35"/>
      <c r="BF11" s="34" t="s">
        <v>10</v>
      </c>
      <c r="BG11" s="34"/>
      <c r="BH11" s="34"/>
      <c r="BI11" s="35" t="s">
        <v>7</v>
      </c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4" t="s">
        <v>327</v>
      </c>
      <c r="CF11" s="34"/>
      <c r="CG11" s="34"/>
      <c r="CH11" s="35" t="s">
        <v>9</v>
      </c>
      <c r="CI11" s="35"/>
      <c r="CJ11" s="35"/>
      <c r="CK11" s="35"/>
      <c r="CL11" s="35"/>
      <c r="CM11" s="34" t="s">
        <v>341</v>
      </c>
      <c r="CN11" s="34"/>
      <c r="CO11" s="34"/>
      <c r="CP11" s="36" t="s">
        <v>300</v>
      </c>
      <c r="CQ11" s="36"/>
      <c r="CR11" s="36"/>
      <c r="CS11" s="36"/>
      <c r="CT11" s="36"/>
      <c r="CU11" s="36"/>
      <c r="CV11" s="36"/>
      <c r="CW11" s="36"/>
      <c r="CX11" s="36"/>
      <c r="ES11" s="37" t="s">
        <v>11</v>
      </c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</row>
    <row r="12" spans="149:161" ht="12"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</row>
    <row r="13" spans="59:161" ht="12.75" customHeight="1">
      <c r="BG13" s="4" t="s">
        <v>12</v>
      </c>
      <c r="BH13" s="4"/>
      <c r="BI13" s="4"/>
      <c r="BJ13" s="4"/>
      <c r="BK13" s="32" t="s">
        <v>339</v>
      </c>
      <c r="BL13" s="32"/>
      <c r="BM13" s="32"/>
      <c r="BN13" s="3" t="s">
        <v>3</v>
      </c>
      <c r="BP13" s="5"/>
      <c r="BQ13" s="32" t="s">
        <v>334</v>
      </c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4">
        <v>20</v>
      </c>
      <c r="CG13" s="4"/>
      <c r="CH13" s="39" t="s">
        <v>330</v>
      </c>
      <c r="CI13" s="39"/>
      <c r="CJ13" s="39"/>
      <c r="CK13" s="39"/>
      <c r="CL13" s="3" t="s">
        <v>4</v>
      </c>
      <c r="EQ13" s="4" t="s">
        <v>13</v>
      </c>
      <c r="ES13" s="24" t="s">
        <v>340</v>
      </c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</row>
    <row r="14" spans="1:161" ht="13.5" customHeight="1">
      <c r="A14" s="25" t="s">
        <v>14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EQ14" s="4" t="s">
        <v>15</v>
      </c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ht="15" customHeight="1">
      <c r="A15" s="3" t="s">
        <v>16</v>
      </c>
      <c r="AB15" s="38" t="s">
        <v>260</v>
      </c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EQ15" s="4" t="s">
        <v>17</v>
      </c>
      <c r="ES15" s="24" t="s">
        <v>298</v>
      </c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</row>
    <row r="16" spans="147:161" ht="12">
      <c r="EQ16" s="4" t="s">
        <v>15</v>
      </c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</row>
    <row r="17" spans="147:161" ht="12">
      <c r="EQ17" s="4" t="s">
        <v>18</v>
      </c>
      <c r="ES17" s="24" t="s">
        <v>325</v>
      </c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</row>
    <row r="18" spans="1:161" ht="24" customHeight="1">
      <c r="A18" s="3" t="s">
        <v>19</v>
      </c>
      <c r="K18" s="40" t="s">
        <v>324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EQ18" s="4" t="s">
        <v>20</v>
      </c>
      <c r="ES18" s="24" t="s">
        <v>261</v>
      </c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</row>
    <row r="19" spans="1:161" ht="18" customHeight="1">
      <c r="A19" s="3" t="s">
        <v>21</v>
      </c>
      <c r="EQ19" s="4" t="s">
        <v>22</v>
      </c>
      <c r="ES19" s="24" t="s">
        <v>23</v>
      </c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</row>
    <row r="21" spans="1:256" s="6" customFormat="1" ht="12">
      <c r="A21" s="41" t="s">
        <v>24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3" spans="1:161" ht="11.25" customHeight="1">
      <c r="A23" s="42" t="s">
        <v>25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4" t="s">
        <v>26</v>
      </c>
      <c r="BY23" s="44"/>
      <c r="BZ23" s="44"/>
      <c r="CA23" s="44"/>
      <c r="CB23" s="44"/>
      <c r="CC23" s="44"/>
      <c r="CD23" s="44"/>
      <c r="CE23" s="44"/>
      <c r="CF23" s="44" t="s">
        <v>245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 t="s">
        <v>246</v>
      </c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6" t="s">
        <v>27</v>
      </c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ht="11.25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8" t="s">
        <v>28</v>
      </c>
      <c r="DG24" s="48"/>
      <c r="DH24" s="48"/>
      <c r="DI24" s="48"/>
      <c r="DJ24" s="48"/>
      <c r="DK24" s="48"/>
      <c r="DL24" s="49" t="s">
        <v>10</v>
      </c>
      <c r="DM24" s="49"/>
      <c r="DN24" s="49"/>
      <c r="DO24" s="50" t="s">
        <v>4</v>
      </c>
      <c r="DP24" s="50"/>
      <c r="DQ24" s="50"/>
      <c r="DR24" s="50"/>
      <c r="DS24" s="48" t="s">
        <v>28</v>
      </c>
      <c r="DT24" s="48"/>
      <c r="DU24" s="48"/>
      <c r="DV24" s="48"/>
      <c r="DW24" s="48"/>
      <c r="DX24" s="48"/>
      <c r="DY24" s="49" t="s">
        <v>327</v>
      </c>
      <c r="DZ24" s="49"/>
      <c r="EA24" s="49"/>
      <c r="EB24" s="50" t="s">
        <v>4</v>
      </c>
      <c r="EC24" s="50"/>
      <c r="ED24" s="50"/>
      <c r="EE24" s="50"/>
      <c r="EF24" s="48" t="s">
        <v>28</v>
      </c>
      <c r="EG24" s="48"/>
      <c r="EH24" s="48"/>
      <c r="EI24" s="48"/>
      <c r="EJ24" s="48"/>
      <c r="EK24" s="48"/>
      <c r="EL24" s="49" t="s">
        <v>341</v>
      </c>
      <c r="EM24" s="49"/>
      <c r="EN24" s="49"/>
      <c r="EO24" s="50" t="s">
        <v>4</v>
      </c>
      <c r="EP24" s="50"/>
      <c r="EQ24" s="50"/>
      <c r="ER24" s="50"/>
      <c r="ES24" s="51" t="s">
        <v>29</v>
      </c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2"/>
    </row>
    <row r="25" spans="1:161" ht="51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55" t="s">
        <v>30</v>
      </c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 t="s">
        <v>31</v>
      </c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 t="s">
        <v>32</v>
      </c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4"/>
    </row>
    <row r="26" spans="1:161" ht="12">
      <c r="A26" s="56" t="s">
        <v>33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8"/>
      <c r="BX26" s="59" t="s">
        <v>34</v>
      </c>
      <c r="BY26" s="59"/>
      <c r="BZ26" s="59"/>
      <c r="CA26" s="59"/>
      <c r="CB26" s="59"/>
      <c r="CC26" s="59"/>
      <c r="CD26" s="59"/>
      <c r="CE26" s="59"/>
      <c r="CF26" s="59" t="s">
        <v>35</v>
      </c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 t="s">
        <v>36</v>
      </c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 t="s">
        <v>37</v>
      </c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 t="s">
        <v>38</v>
      </c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 t="s">
        <v>39</v>
      </c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 t="s">
        <v>40</v>
      </c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</row>
    <row r="27" spans="1:161" ht="12.75" customHeight="1">
      <c r="A27" s="60" t="s">
        <v>243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24" t="s">
        <v>41</v>
      </c>
      <c r="BY27" s="24"/>
      <c r="BZ27" s="24"/>
      <c r="CA27" s="24"/>
      <c r="CB27" s="24"/>
      <c r="CC27" s="24"/>
      <c r="CD27" s="24"/>
      <c r="CE27" s="24"/>
      <c r="CF27" s="24" t="s">
        <v>42</v>
      </c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 t="s">
        <v>42</v>
      </c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0">
        <v>2550366.24</v>
      </c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</row>
    <row r="28" spans="1:161" ht="12.75" customHeight="1">
      <c r="A28" s="60" t="s">
        <v>244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24" t="s">
        <v>43</v>
      </c>
      <c r="BY28" s="24"/>
      <c r="BZ28" s="24"/>
      <c r="CA28" s="24"/>
      <c r="CB28" s="24"/>
      <c r="CC28" s="24"/>
      <c r="CD28" s="24"/>
      <c r="CE28" s="24"/>
      <c r="CF28" s="24" t="s">
        <v>42</v>
      </c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 t="s">
        <v>42</v>
      </c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</row>
    <row r="29" spans="1:161" ht="12">
      <c r="A29" s="62" t="s">
        <v>44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4" t="s">
        <v>45</v>
      </c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19">
        <f>DF30+DF33+DF39</f>
        <v>44375592</v>
      </c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>
        <f>DS30+DS33+DS39</f>
        <v>45923954</v>
      </c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>
        <f>EF30+EF33+EF39</f>
        <v>44523554</v>
      </c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</row>
    <row r="30" spans="1:161" ht="22.5" customHeight="1">
      <c r="A30" s="65" t="s">
        <v>46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24" t="s">
        <v>47</v>
      </c>
      <c r="BY30" s="24"/>
      <c r="BZ30" s="24"/>
      <c r="CA30" s="24"/>
      <c r="CB30" s="24"/>
      <c r="CC30" s="24"/>
      <c r="CD30" s="24"/>
      <c r="CE30" s="24"/>
      <c r="CF30" s="24" t="s">
        <v>48</v>
      </c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 t="s">
        <v>48</v>
      </c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0">
        <f>DF31</f>
        <v>190000</v>
      </c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>
        <f>DS31</f>
        <v>190000</v>
      </c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>
        <f>EF31</f>
        <v>190000</v>
      </c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</row>
    <row r="31" spans="1:161" ht="12">
      <c r="A31" s="67" t="s">
        <v>49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24" t="s">
        <v>50</v>
      </c>
      <c r="BY31" s="24"/>
      <c r="BZ31" s="24"/>
      <c r="CA31" s="24"/>
      <c r="CB31" s="24"/>
      <c r="CC31" s="24"/>
      <c r="CD31" s="24"/>
      <c r="CE31" s="24"/>
      <c r="CF31" s="24" t="s">
        <v>48</v>
      </c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 t="s">
        <v>48</v>
      </c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0">
        <v>190000</v>
      </c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>
        <v>190000</v>
      </c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>
        <v>190000</v>
      </c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</row>
    <row r="32" spans="1:161" ht="12.75" customHeight="1">
      <c r="A32" s="69" t="s">
        <v>312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1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</row>
    <row r="33" spans="1:161" ht="13.5" customHeight="1">
      <c r="A33" s="72" t="s">
        <v>51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4"/>
      <c r="BX33" s="24" t="s">
        <v>52</v>
      </c>
      <c r="BY33" s="24"/>
      <c r="BZ33" s="24"/>
      <c r="CA33" s="24"/>
      <c r="CB33" s="24"/>
      <c r="CC33" s="24"/>
      <c r="CD33" s="24"/>
      <c r="CE33" s="24"/>
      <c r="CF33" s="24" t="s">
        <v>53</v>
      </c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 t="s">
        <v>53</v>
      </c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19">
        <f>DF34+DF35</f>
        <v>34313221</v>
      </c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>
        <f>DS34+DS35</f>
        <v>34313221</v>
      </c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>
        <f>EF34+EF35</f>
        <v>34313221</v>
      </c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</row>
    <row r="34" spans="1:161" ht="45" customHeight="1">
      <c r="A34" s="75" t="s">
        <v>54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24" t="s">
        <v>55</v>
      </c>
      <c r="BY34" s="24"/>
      <c r="BZ34" s="24"/>
      <c r="CA34" s="24"/>
      <c r="CB34" s="24"/>
      <c r="CC34" s="24"/>
      <c r="CD34" s="24"/>
      <c r="CE34" s="24"/>
      <c r="CF34" s="24" t="s">
        <v>53</v>
      </c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 t="s">
        <v>53</v>
      </c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19">
        <v>33893921</v>
      </c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>
        <v>33893921</v>
      </c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>
        <v>33893921</v>
      </c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</row>
    <row r="35" spans="1:161" ht="14.25" customHeight="1">
      <c r="A35" s="75" t="s">
        <v>311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24" t="s">
        <v>56</v>
      </c>
      <c r="BY35" s="24"/>
      <c r="BZ35" s="24"/>
      <c r="CA35" s="24"/>
      <c r="CB35" s="24"/>
      <c r="CC35" s="24"/>
      <c r="CD35" s="24"/>
      <c r="CE35" s="24"/>
      <c r="CF35" s="24" t="s">
        <v>53</v>
      </c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 t="s">
        <v>53</v>
      </c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0">
        <v>419300</v>
      </c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>
        <v>419300</v>
      </c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>
        <v>419300</v>
      </c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ht="14.25" customHeight="1">
      <c r="A36" s="72" t="s">
        <v>57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4"/>
      <c r="BX36" s="24" t="s">
        <v>58</v>
      </c>
      <c r="BY36" s="24"/>
      <c r="BZ36" s="24"/>
      <c r="CA36" s="24"/>
      <c r="CB36" s="24"/>
      <c r="CC36" s="24"/>
      <c r="CD36" s="24"/>
      <c r="CE36" s="24"/>
      <c r="CF36" s="24" t="s">
        <v>59</v>
      </c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</row>
    <row r="37" spans="1:161" ht="10.5" customHeight="1">
      <c r="A37" s="67" t="s">
        <v>49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24" t="s">
        <v>60</v>
      </c>
      <c r="BY37" s="24"/>
      <c r="BZ37" s="24"/>
      <c r="CA37" s="24"/>
      <c r="CB37" s="24"/>
      <c r="CC37" s="24"/>
      <c r="CD37" s="24"/>
      <c r="CE37" s="24"/>
      <c r="CF37" s="24" t="s">
        <v>59</v>
      </c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</row>
    <row r="38" spans="1:161" ht="10.5" customHeight="1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9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</row>
    <row r="39" spans="1:161" ht="12.75" customHeight="1">
      <c r="A39" s="80" t="s">
        <v>61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2"/>
      <c r="BX39" s="24" t="s">
        <v>62</v>
      </c>
      <c r="BY39" s="24"/>
      <c r="BZ39" s="24"/>
      <c r="CA39" s="24"/>
      <c r="CB39" s="24"/>
      <c r="CC39" s="24"/>
      <c r="CD39" s="24"/>
      <c r="CE39" s="24"/>
      <c r="CF39" s="24" t="s">
        <v>63</v>
      </c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 t="s">
        <v>63</v>
      </c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83">
        <f>DF40+DF42</f>
        <v>9872371</v>
      </c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20">
        <f>DS40+DS42</f>
        <v>11420733</v>
      </c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>
        <f>EF40+EF42</f>
        <v>10020333</v>
      </c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</row>
    <row r="40" spans="1:161" ht="10.5" customHeight="1">
      <c r="A40" s="84" t="s">
        <v>49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24" t="s">
        <v>308</v>
      </c>
      <c r="BY40" s="24"/>
      <c r="BZ40" s="24"/>
      <c r="CA40" s="24"/>
      <c r="CB40" s="24"/>
      <c r="CC40" s="24"/>
      <c r="CD40" s="24"/>
      <c r="CE40" s="24"/>
      <c r="CF40" s="24" t="s">
        <v>63</v>
      </c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 t="s">
        <v>63</v>
      </c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83">
        <v>9872371</v>
      </c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>
        <f>9872371-718900-73738+2341000</f>
        <v>11420733</v>
      </c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>
        <f>9872371+221700-73738</f>
        <v>10020333</v>
      </c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</row>
    <row r="41" spans="1:161" ht="12.75" customHeight="1">
      <c r="A41" s="142" t="s">
        <v>310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3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</row>
    <row r="42" spans="1:161" ht="24" customHeight="1">
      <c r="A42" s="85" t="s">
        <v>323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6"/>
      <c r="BX42" s="24" t="s">
        <v>309</v>
      </c>
      <c r="BY42" s="24"/>
      <c r="BZ42" s="24"/>
      <c r="CA42" s="24"/>
      <c r="CB42" s="24"/>
      <c r="CC42" s="24"/>
      <c r="CD42" s="24"/>
      <c r="CE42" s="24"/>
      <c r="CF42" s="24" t="s">
        <v>63</v>
      </c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 t="s">
        <v>63</v>
      </c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</row>
    <row r="43" spans="1:161" ht="10.5" customHeight="1">
      <c r="A43" s="72" t="s">
        <v>64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4"/>
      <c r="BX43" s="24" t="s">
        <v>65</v>
      </c>
      <c r="BY43" s="24"/>
      <c r="BZ43" s="24"/>
      <c r="CA43" s="24"/>
      <c r="CB43" s="24"/>
      <c r="CC43" s="24"/>
      <c r="CD43" s="24"/>
      <c r="CE43" s="24"/>
      <c r="CF43" s="24" t="s">
        <v>66</v>
      </c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0">
        <f>DF44</f>
        <v>0</v>
      </c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>
        <f>DS44</f>
        <v>0</v>
      </c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>
        <f>EF44</f>
        <v>0</v>
      </c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</row>
    <row r="44" spans="1:161" ht="10.5" customHeight="1">
      <c r="A44" s="89" t="s">
        <v>49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24" t="s">
        <v>67</v>
      </c>
      <c r="BY44" s="24"/>
      <c r="BZ44" s="24"/>
      <c r="CA44" s="24"/>
      <c r="CB44" s="24"/>
      <c r="CC44" s="24"/>
      <c r="CD44" s="24"/>
      <c r="CE44" s="24"/>
      <c r="CF44" s="24" t="s">
        <v>66</v>
      </c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</row>
    <row r="45" spans="1:161" ht="10.5" customHeight="1">
      <c r="A45" s="91" t="s">
        <v>68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3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</row>
    <row r="46" spans="1:161" ht="10.5" customHeight="1">
      <c r="A46" s="21" t="s">
        <v>69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24" t="s">
        <v>70</v>
      </c>
      <c r="BY46" s="24"/>
      <c r="BZ46" s="24"/>
      <c r="CA46" s="24"/>
      <c r="CB46" s="24"/>
      <c r="CC46" s="24"/>
      <c r="CD46" s="24"/>
      <c r="CE46" s="24"/>
      <c r="CF46" s="24" t="s">
        <v>66</v>
      </c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</row>
    <row r="47" spans="1:161" ht="10.5" customHeight="1">
      <c r="A47" s="72" t="s">
        <v>71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4"/>
      <c r="BX47" s="24" t="s">
        <v>72</v>
      </c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</row>
    <row r="48" spans="1:161" ht="10.5" customHeight="1">
      <c r="A48" s="89" t="s">
        <v>49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</row>
    <row r="49" spans="1:161" ht="10.5" customHeight="1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3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</row>
    <row r="50" spans="1:161" ht="12.75" customHeight="1">
      <c r="A50" s="72" t="s">
        <v>247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4"/>
      <c r="BX50" s="24" t="s">
        <v>73</v>
      </c>
      <c r="BY50" s="24"/>
      <c r="BZ50" s="24"/>
      <c r="CA50" s="24"/>
      <c r="CB50" s="24"/>
      <c r="CC50" s="24"/>
      <c r="CD50" s="24"/>
      <c r="CE50" s="24"/>
      <c r="CF50" s="24" t="s">
        <v>42</v>
      </c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</row>
    <row r="51" spans="1:161" ht="33.75" customHeight="1">
      <c r="A51" s="75" t="s">
        <v>74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24" t="s">
        <v>75</v>
      </c>
      <c r="BY51" s="24"/>
      <c r="BZ51" s="24"/>
      <c r="CA51" s="24"/>
      <c r="CB51" s="24"/>
      <c r="CC51" s="24"/>
      <c r="CD51" s="24"/>
      <c r="CE51" s="24"/>
      <c r="CF51" s="24" t="s">
        <v>76</v>
      </c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20" t="s">
        <v>42</v>
      </c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</row>
    <row r="52" spans="1:161" ht="16.5" customHeight="1">
      <c r="A52" s="62" t="s">
        <v>77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4" t="s">
        <v>78</v>
      </c>
      <c r="BY52" s="64"/>
      <c r="BZ52" s="64"/>
      <c r="CA52" s="64"/>
      <c r="CB52" s="64"/>
      <c r="CC52" s="64"/>
      <c r="CD52" s="64"/>
      <c r="CE52" s="64"/>
      <c r="CF52" s="64" t="s">
        <v>42</v>
      </c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24" t="s">
        <v>270</v>
      </c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96">
        <f>DF53+DF73+DF83+DF67+DF81</f>
        <v>44375592</v>
      </c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>
        <f>DS53+DS73+DS83+DS67+DS81</f>
        <v>45923954</v>
      </c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>
        <f>EF53+EF73+EF83+EF67+EF81</f>
        <v>44523554</v>
      </c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</row>
    <row r="53" spans="1:161" ht="22.5" customHeight="1">
      <c r="A53" s="94" t="s">
        <v>79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24" t="s">
        <v>80</v>
      </c>
      <c r="BY53" s="24"/>
      <c r="BZ53" s="24"/>
      <c r="CA53" s="24"/>
      <c r="CB53" s="24"/>
      <c r="CC53" s="24"/>
      <c r="CD53" s="24"/>
      <c r="CE53" s="24"/>
      <c r="CF53" s="24" t="s">
        <v>42</v>
      </c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19">
        <f>DF54+DF59+DF55+DF57</f>
        <v>33933352</v>
      </c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>
        <f>DS54+DS59+DS55</f>
        <v>33933352</v>
      </c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>
        <f>EF54+EF59+EF55</f>
        <v>33933352</v>
      </c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20" t="s">
        <v>42</v>
      </c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</row>
    <row r="54" spans="1:161" ht="21" customHeight="1">
      <c r="A54" s="75" t="s">
        <v>81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24" t="s">
        <v>82</v>
      </c>
      <c r="BY54" s="24"/>
      <c r="BZ54" s="24"/>
      <c r="CA54" s="24"/>
      <c r="CB54" s="24"/>
      <c r="CC54" s="24"/>
      <c r="CD54" s="24"/>
      <c r="CE54" s="24"/>
      <c r="CF54" s="24" t="s">
        <v>83</v>
      </c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 t="s">
        <v>304</v>
      </c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19">
        <f>23800760+21722+2038000+150000</f>
        <v>26010482</v>
      </c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>
        <f>23800760+21722+2038000+150000</f>
        <v>26010482</v>
      </c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>
        <f>23800760+21722+2038000+150000</f>
        <v>26010482</v>
      </c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20" t="s">
        <v>42</v>
      </c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</row>
    <row r="55" spans="1:161" ht="13.5" customHeight="1">
      <c r="A55" s="102" t="s">
        <v>316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24"/>
      <c r="BY55" s="24"/>
      <c r="BZ55" s="24"/>
      <c r="CA55" s="24"/>
      <c r="CB55" s="24"/>
      <c r="CC55" s="24"/>
      <c r="CD55" s="24"/>
      <c r="CE55" s="24"/>
      <c r="CF55" s="24" t="s">
        <v>83</v>
      </c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 t="s">
        <v>315</v>
      </c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19">
        <f>50000+2000</f>
        <v>52000</v>
      </c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>
        <f>50000+2000</f>
        <v>52000</v>
      </c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>
        <f>50000+2000</f>
        <v>52000</v>
      </c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20" t="s">
        <v>42</v>
      </c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</row>
    <row r="56" spans="1:161" ht="14.25" customHeight="1">
      <c r="A56" s="21" t="s">
        <v>84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24" t="s">
        <v>85</v>
      </c>
      <c r="BY56" s="24"/>
      <c r="BZ56" s="24"/>
      <c r="CA56" s="24"/>
      <c r="CB56" s="24"/>
      <c r="CC56" s="24"/>
      <c r="CD56" s="24"/>
      <c r="CE56" s="24"/>
      <c r="CF56" s="24" t="s">
        <v>86</v>
      </c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 t="s">
        <v>305</v>
      </c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20" t="s">
        <v>42</v>
      </c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</row>
    <row r="57" spans="1:161" ht="14.25" customHeight="1">
      <c r="A57" s="21" t="s">
        <v>326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24" t="s">
        <v>85</v>
      </c>
      <c r="BY57" s="24"/>
      <c r="BZ57" s="24"/>
      <c r="CA57" s="24"/>
      <c r="CB57" s="24"/>
      <c r="CC57" s="24"/>
      <c r="CD57" s="24"/>
      <c r="CE57" s="24"/>
      <c r="CF57" s="24" t="s">
        <v>86</v>
      </c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 t="s">
        <v>275</v>
      </c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20" t="s">
        <v>42</v>
      </c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</row>
    <row r="58" spans="1:161" ht="24" customHeight="1">
      <c r="A58" s="75" t="s">
        <v>87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24" t="s">
        <v>88</v>
      </c>
      <c r="BY58" s="24"/>
      <c r="BZ58" s="24"/>
      <c r="CA58" s="24"/>
      <c r="CB58" s="24"/>
      <c r="CC58" s="24"/>
      <c r="CD58" s="24"/>
      <c r="CE58" s="24"/>
      <c r="CF58" s="24" t="s">
        <v>89</v>
      </c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20" t="s">
        <v>42</v>
      </c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</row>
    <row r="59" spans="1:161" ht="22.5" customHeight="1">
      <c r="A59" s="75" t="s">
        <v>90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24" t="s">
        <v>91</v>
      </c>
      <c r="BY59" s="24"/>
      <c r="BZ59" s="24"/>
      <c r="CA59" s="24"/>
      <c r="CB59" s="24"/>
      <c r="CC59" s="24"/>
      <c r="CD59" s="24"/>
      <c r="CE59" s="24"/>
      <c r="CF59" s="24" t="s">
        <v>92</v>
      </c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 t="s">
        <v>306</v>
      </c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19">
        <f>DF60</f>
        <v>7870870</v>
      </c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>
        <f>DS60</f>
        <v>7870870</v>
      </c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>
        <f>EF60</f>
        <v>7870870</v>
      </c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20" t="s">
        <v>42</v>
      </c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</row>
    <row r="60" spans="1:161" ht="22.5" customHeight="1">
      <c r="A60" s="97" t="s">
        <v>93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24" t="s">
        <v>94</v>
      </c>
      <c r="BY60" s="24"/>
      <c r="BZ60" s="24"/>
      <c r="CA60" s="24"/>
      <c r="CB60" s="24"/>
      <c r="CC60" s="24"/>
      <c r="CD60" s="24"/>
      <c r="CE60" s="24"/>
      <c r="CF60" s="24" t="s">
        <v>92</v>
      </c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 t="s">
        <v>306</v>
      </c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19">
        <f>7202929+6561+616080+45300</f>
        <v>7870870</v>
      </c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>
        <f>7202929+6561+616080+45300</f>
        <v>7870870</v>
      </c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>
        <f>7202929+6561+616080+45300</f>
        <v>7870870</v>
      </c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20" t="s">
        <v>42</v>
      </c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</row>
    <row r="61" spans="1:161" ht="14.25" customHeight="1">
      <c r="A61" s="99" t="s">
        <v>95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1"/>
      <c r="BX61" s="24" t="s">
        <v>96</v>
      </c>
      <c r="BY61" s="24"/>
      <c r="BZ61" s="24"/>
      <c r="CA61" s="24"/>
      <c r="CB61" s="24"/>
      <c r="CC61" s="24"/>
      <c r="CD61" s="24"/>
      <c r="CE61" s="24"/>
      <c r="CF61" s="24" t="s">
        <v>92</v>
      </c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20" t="s">
        <v>42</v>
      </c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</row>
    <row r="62" spans="1:161" ht="21.75" customHeight="1">
      <c r="A62" s="21" t="s">
        <v>97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24" t="s">
        <v>98</v>
      </c>
      <c r="BY62" s="24"/>
      <c r="BZ62" s="24"/>
      <c r="CA62" s="24"/>
      <c r="CB62" s="24"/>
      <c r="CC62" s="24"/>
      <c r="CD62" s="24"/>
      <c r="CE62" s="24"/>
      <c r="CF62" s="24" t="s">
        <v>99</v>
      </c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20" t="s">
        <v>42</v>
      </c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</row>
    <row r="63" spans="1:161" ht="16.5" customHeight="1">
      <c r="A63" s="75" t="s">
        <v>100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24" t="s">
        <v>101</v>
      </c>
      <c r="BY63" s="24"/>
      <c r="BZ63" s="24"/>
      <c r="CA63" s="24"/>
      <c r="CB63" s="24"/>
      <c r="CC63" s="24"/>
      <c r="CD63" s="24"/>
      <c r="CE63" s="24"/>
      <c r="CF63" s="24" t="s">
        <v>102</v>
      </c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20" t="s">
        <v>42</v>
      </c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</row>
    <row r="64" spans="1:161" ht="26.25" customHeight="1">
      <c r="A64" s="75" t="s">
        <v>103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24" t="s">
        <v>104</v>
      </c>
      <c r="BY64" s="24"/>
      <c r="BZ64" s="24"/>
      <c r="CA64" s="24"/>
      <c r="CB64" s="24"/>
      <c r="CC64" s="24"/>
      <c r="CD64" s="24"/>
      <c r="CE64" s="24"/>
      <c r="CF64" s="24" t="s">
        <v>105</v>
      </c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20" t="s">
        <v>42</v>
      </c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</row>
    <row r="65" spans="1:161" ht="21.75" customHeight="1">
      <c r="A65" s="97" t="s">
        <v>106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24" t="s">
        <v>107</v>
      </c>
      <c r="BY65" s="24"/>
      <c r="BZ65" s="24"/>
      <c r="CA65" s="24"/>
      <c r="CB65" s="24"/>
      <c r="CC65" s="24"/>
      <c r="CD65" s="24"/>
      <c r="CE65" s="24"/>
      <c r="CF65" s="24" t="s">
        <v>105</v>
      </c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20" t="s">
        <v>42</v>
      </c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</row>
    <row r="66" spans="1:161" ht="14.25" customHeight="1">
      <c r="A66" s="97" t="s">
        <v>108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24" t="s">
        <v>109</v>
      </c>
      <c r="BY66" s="24"/>
      <c r="BZ66" s="24"/>
      <c r="CA66" s="24"/>
      <c r="CB66" s="24"/>
      <c r="CC66" s="24"/>
      <c r="CD66" s="24"/>
      <c r="CE66" s="24"/>
      <c r="CF66" s="24" t="s">
        <v>105</v>
      </c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20" t="s">
        <v>42</v>
      </c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</row>
    <row r="67" spans="1:161" ht="13.5" customHeight="1">
      <c r="A67" s="65" t="s">
        <v>110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24" t="s">
        <v>111</v>
      </c>
      <c r="BY67" s="24"/>
      <c r="BZ67" s="24"/>
      <c r="CA67" s="24"/>
      <c r="CB67" s="24"/>
      <c r="CC67" s="24"/>
      <c r="CD67" s="24"/>
      <c r="CE67" s="24"/>
      <c r="CF67" s="24" t="s">
        <v>112</v>
      </c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 t="s">
        <v>307</v>
      </c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19">
        <f>DF68+DF70</f>
        <v>18000</v>
      </c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>
        <f>DS68+DS70</f>
        <v>18000</v>
      </c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>
        <f>EF68+EF70</f>
        <v>18000</v>
      </c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20" t="s">
        <v>42</v>
      </c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</row>
    <row r="68" spans="1:161" ht="27" customHeight="1">
      <c r="A68" s="75" t="s">
        <v>113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24" t="s">
        <v>114</v>
      </c>
      <c r="BY68" s="24"/>
      <c r="BZ68" s="24"/>
      <c r="CA68" s="24"/>
      <c r="CB68" s="24"/>
      <c r="CC68" s="24"/>
      <c r="CD68" s="24"/>
      <c r="CE68" s="24"/>
      <c r="CF68" s="24" t="s">
        <v>115</v>
      </c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20" t="s">
        <v>42</v>
      </c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</row>
    <row r="69" spans="1:161" ht="34.5" customHeight="1">
      <c r="A69" s="97" t="s">
        <v>116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24" t="s">
        <v>117</v>
      </c>
      <c r="BY69" s="24"/>
      <c r="BZ69" s="24"/>
      <c r="CA69" s="24"/>
      <c r="CB69" s="24"/>
      <c r="CC69" s="24"/>
      <c r="CD69" s="24"/>
      <c r="CE69" s="24"/>
      <c r="CF69" s="24" t="s">
        <v>118</v>
      </c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20" t="s">
        <v>42</v>
      </c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</row>
    <row r="70" spans="1:161" ht="23.25" customHeight="1">
      <c r="A70" s="75" t="s">
        <v>119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24" t="s">
        <v>120</v>
      </c>
      <c r="BY70" s="24"/>
      <c r="BZ70" s="24"/>
      <c r="CA70" s="24"/>
      <c r="CB70" s="24"/>
      <c r="CC70" s="24"/>
      <c r="CD70" s="24"/>
      <c r="CE70" s="24"/>
      <c r="CF70" s="24" t="s">
        <v>121</v>
      </c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 t="s">
        <v>292</v>
      </c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19">
        <v>18000</v>
      </c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>
        <v>18000</v>
      </c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>
        <v>18000</v>
      </c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20" t="s">
        <v>42</v>
      </c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</row>
    <row r="71" spans="1:161" ht="36" customHeight="1">
      <c r="A71" s="75" t="s">
        <v>122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24" t="s">
        <v>123</v>
      </c>
      <c r="BY71" s="24"/>
      <c r="BZ71" s="24"/>
      <c r="CA71" s="24"/>
      <c r="CB71" s="24"/>
      <c r="CC71" s="24"/>
      <c r="CD71" s="24"/>
      <c r="CE71" s="24"/>
      <c r="CF71" s="24" t="s">
        <v>124</v>
      </c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20" t="s">
        <v>42</v>
      </c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</row>
    <row r="72" spans="1:161" ht="15.75" customHeight="1">
      <c r="A72" s="75" t="s">
        <v>125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24" t="s">
        <v>126</v>
      </c>
      <c r="BY72" s="24"/>
      <c r="BZ72" s="24"/>
      <c r="CA72" s="24"/>
      <c r="CB72" s="24"/>
      <c r="CC72" s="24"/>
      <c r="CD72" s="24"/>
      <c r="CE72" s="24"/>
      <c r="CF72" s="24" t="s">
        <v>127</v>
      </c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20" t="s">
        <v>42</v>
      </c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</row>
    <row r="73" spans="1:161" ht="12" customHeight="1">
      <c r="A73" s="65" t="s">
        <v>128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24" t="s">
        <v>129</v>
      </c>
      <c r="BY73" s="24"/>
      <c r="BZ73" s="24"/>
      <c r="CA73" s="24"/>
      <c r="CB73" s="24"/>
      <c r="CC73" s="24"/>
      <c r="CD73" s="24"/>
      <c r="CE73" s="24"/>
      <c r="CF73" s="24" t="s">
        <v>130</v>
      </c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 t="s">
        <v>307</v>
      </c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19">
        <f>DF74+DF75+DF76</f>
        <v>5720</v>
      </c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>
        <f>DS74+DS75+DS76</f>
        <v>5720</v>
      </c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>
        <f>EF74+EF75+EF76</f>
        <v>5720</v>
      </c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20" t="s">
        <v>42</v>
      </c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</row>
    <row r="74" spans="1:161" ht="23.25" customHeight="1">
      <c r="A74" s="75" t="s">
        <v>131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24" t="s">
        <v>132</v>
      </c>
      <c r="BY74" s="24"/>
      <c r="BZ74" s="24"/>
      <c r="CA74" s="24"/>
      <c r="CB74" s="24"/>
      <c r="CC74" s="24"/>
      <c r="CD74" s="24"/>
      <c r="CE74" s="24"/>
      <c r="CF74" s="24" t="s">
        <v>133</v>
      </c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 t="s">
        <v>291</v>
      </c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20" t="s">
        <v>42</v>
      </c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</row>
    <row r="75" spans="1:161" ht="23.25" customHeight="1">
      <c r="A75" s="75" t="s">
        <v>134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24" t="s">
        <v>135</v>
      </c>
      <c r="BY75" s="24"/>
      <c r="BZ75" s="24"/>
      <c r="CA75" s="24"/>
      <c r="CB75" s="24"/>
      <c r="CC75" s="24"/>
      <c r="CD75" s="24"/>
      <c r="CE75" s="24"/>
      <c r="CF75" s="24" t="s">
        <v>136</v>
      </c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 t="s">
        <v>291</v>
      </c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19">
        <v>5720</v>
      </c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>
        <f>5720</f>
        <v>5720</v>
      </c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>
        <f>5720</f>
        <v>5720</v>
      </c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20" t="s">
        <v>42</v>
      </c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</row>
    <row r="76" spans="1:161" ht="14.25" customHeight="1">
      <c r="A76" s="75" t="s">
        <v>137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24" t="s">
        <v>138</v>
      </c>
      <c r="BY76" s="24"/>
      <c r="BZ76" s="24"/>
      <c r="CA76" s="24"/>
      <c r="CB76" s="24"/>
      <c r="CC76" s="24"/>
      <c r="CD76" s="24"/>
      <c r="CE76" s="24"/>
      <c r="CF76" s="24" t="s">
        <v>139</v>
      </c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20" t="s">
        <v>42</v>
      </c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</row>
    <row r="77" spans="1:161" ht="15" customHeight="1">
      <c r="A77" s="65" t="s">
        <v>140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24" t="s">
        <v>141</v>
      </c>
      <c r="BY77" s="24"/>
      <c r="BZ77" s="24"/>
      <c r="CA77" s="24"/>
      <c r="CB77" s="24"/>
      <c r="CC77" s="24"/>
      <c r="CD77" s="24"/>
      <c r="CE77" s="24"/>
      <c r="CF77" s="24" t="s">
        <v>42</v>
      </c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20" t="s">
        <v>42</v>
      </c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</row>
    <row r="78" spans="1:161" ht="21.75" customHeight="1">
      <c r="A78" s="75" t="s">
        <v>142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24" t="s">
        <v>143</v>
      </c>
      <c r="BY78" s="24"/>
      <c r="BZ78" s="24"/>
      <c r="CA78" s="24"/>
      <c r="CB78" s="24"/>
      <c r="CC78" s="24"/>
      <c r="CD78" s="24"/>
      <c r="CE78" s="24"/>
      <c r="CF78" s="24" t="s">
        <v>144</v>
      </c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20" t="s">
        <v>42</v>
      </c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</row>
    <row r="79" spans="1:161" ht="13.5" customHeight="1">
      <c r="A79" s="75" t="s">
        <v>145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24" t="s">
        <v>146</v>
      </c>
      <c r="BY79" s="24"/>
      <c r="BZ79" s="24"/>
      <c r="CA79" s="24"/>
      <c r="CB79" s="24"/>
      <c r="CC79" s="24"/>
      <c r="CD79" s="24"/>
      <c r="CE79" s="24"/>
      <c r="CF79" s="24" t="s">
        <v>147</v>
      </c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20" t="s">
        <v>42</v>
      </c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</row>
    <row r="80" spans="1:161" ht="23.25" customHeight="1">
      <c r="A80" s="75" t="s">
        <v>148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24" t="s">
        <v>149</v>
      </c>
      <c r="BY80" s="24"/>
      <c r="BZ80" s="24"/>
      <c r="CA80" s="24"/>
      <c r="CB80" s="24"/>
      <c r="CC80" s="24"/>
      <c r="CD80" s="24"/>
      <c r="CE80" s="24"/>
      <c r="CF80" s="24" t="s">
        <v>150</v>
      </c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20" t="s">
        <v>42</v>
      </c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</row>
    <row r="81" spans="1:161" ht="13.5" customHeight="1">
      <c r="A81" s="65" t="s">
        <v>151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24" t="s">
        <v>152</v>
      </c>
      <c r="BY81" s="24"/>
      <c r="BZ81" s="24"/>
      <c r="CA81" s="24"/>
      <c r="CB81" s="24"/>
      <c r="CC81" s="24"/>
      <c r="CD81" s="24"/>
      <c r="CE81" s="24"/>
      <c r="CF81" s="24" t="s">
        <v>42</v>
      </c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 t="s">
        <v>307</v>
      </c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19">
        <f>DF82</f>
        <v>0</v>
      </c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>
        <f>DS82</f>
        <v>0</v>
      </c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>
        <f>EF82</f>
        <v>0</v>
      </c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20" t="s">
        <v>42</v>
      </c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</row>
    <row r="82" spans="1:161" ht="24" customHeight="1">
      <c r="A82" s="75" t="s">
        <v>153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24" t="s">
        <v>154</v>
      </c>
      <c r="BY82" s="24"/>
      <c r="BZ82" s="24"/>
      <c r="CA82" s="24"/>
      <c r="CB82" s="24"/>
      <c r="CC82" s="24"/>
      <c r="CD82" s="24"/>
      <c r="CE82" s="24"/>
      <c r="CF82" s="24" t="s">
        <v>155</v>
      </c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 t="s">
        <v>329</v>
      </c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19">
        <f>7813328.61-461221.8-580000-580000-51100-3130-19500-1207655.33-632570-1121961.92-3156189.56</f>
        <v>0</v>
      </c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20" t="s">
        <v>42</v>
      </c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</row>
    <row r="83" spans="1:161" ht="15" customHeight="1">
      <c r="A83" s="65" t="s">
        <v>248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24" t="s">
        <v>156</v>
      </c>
      <c r="BY83" s="24"/>
      <c r="BZ83" s="24"/>
      <c r="CA83" s="24"/>
      <c r="CB83" s="24"/>
      <c r="CC83" s="24"/>
      <c r="CD83" s="24"/>
      <c r="CE83" s="24"/>
      <c r="CF83" s="24" t="s">
        <v>42</v>
      </c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 t="s">
        <v>270</v>
      </c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19">
        <f>DF84+DF85+DF86+DF90+DF108</f>
        <v>10418520</v>
      </c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>
        <f>DS84+DS85+DS86+DS90+DS108</f>
        <v>11966882</v>
      </c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>
        <f>EF84+EF85+EF86+EF90+EF108</f>
        <v>10566482</v>
      </c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</row>
    <row r="84" spans="1:161" ht="21.75" customHeight="1">
      <c r="A84" s="75" t="s">
        <v>157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24" t="s">
        <v>158</v>
      </c>
      <c r="BY84" s="24"/>
      <c r="BZ84" s="24"/>
      <c r="CA84" s="24"/>
      <c r="CB84" s="24"/>
      <c r="CC84" s="24"/>
      <c r="CD84" s="24"/>
      <c r="CE84" s="24"/>
      <c r="CF84" s="24" t="s">
        <v>159</v>
      </c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</row>
    <row r="85" spans="1:161" ht="24.75" customHeight="1">
      <c r="A85" s="75" t="s">
        <v>160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24" t="s">
        <v>161</v>
      </c>
      <c r="BY85" s="24"/>
      <c r="BZ85" s="24"/>
      <c r="CA85" s="24"/>
      <c r="CB85" s="24"/>
      <c r="CC85" s="24"/>
      <c r="CD85" s="24"/>
      <c r="CE85" s="24"/>
      <c r="CF85" s="24" t="s">
        <v>162</v>
      </c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</row>
    <row r="86" spans="1:161" ht="21.75" customHeight="1">
      <c r="A86" s="75" t="s">
        <v>163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24" t="s">
        <v>164</v>
      </c>
      <c r="BY86" s="24"/>
      <c r="BZ86" s="24"/>
      <c r="CA86" s="24"/>
      <c r="CB86" s="24"/>
      <c r="CC86" s="24"/>
      <c r="CD86" s="24"/>
      <c r="CE86" s="24"/>
      <c r="CF86" s="24" t="s">
        <v>165</v>
      </c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 t="s">
        <v>317</v>
      </c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19">
        <f>DF87+DF88+DF89</f>
        <v>0</v>
      </c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>
        <f>DS87+DS88+DS89</f>
        <v>0</v>
      </c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>
        <f>EF87+EF88+EF89</f>
        <v>0</v>
      </c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</row>
    <row r="87" spans="1:161" ht="23.25" customHeight="1">
      <c r="A87" s="75" t="s">
        <v>318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24"/>
      <c r="BY87" s="24"/>
      <c r="BZ87" s="24"/>
      <c r="CA87" s="24"/>
      <c r="CB87" s="24"/>
      <c r="CC87" s="24"/>
      <c r="CD87" s="24"/>
      <c r="CE87" s="24"/>
      <c r="CF87" s="24" t="s">
        <v>165</v>
      </c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 t="s">
        <v>274</v>
      </c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</row>
    <row r="88" spans="1:161" ht="12.75" customHeight="1">
      <c r="A88" s="87" t="s">
        <v>258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8"/>
      <c r="BX88" s="24"/>
      <c r="BY88" s="24"/>
      <c r="BZ88" s="24"/>
      <c r="CA88" s="24"/>
      <c r="CB88" s="24"/>
      <c r="CC88" s="24"/>
      <c r="CD88" s="24"/>
      <c r="CE88" s="24"/>
      <c r="CF88" s="24" t="s">
        <v>165</v>
      </c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 t="s">
        <v>275</v>
      </c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</row>
    <row r="89" spans="1:161" ht="13.5" customHeight="1">
      <c r="A89" s="87" t="s">
        <v>302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8"/>
      <c r="BX89" s="24"/>
      <c r="BY89" s="24"/>
      <c r="BZ89" s="24"/>
      <c r="CA89" s="24"/>
      <c r="CB89" s="24"/>
      <c r="CC89" s="24"/>
      <c r="CD89" s="24"/>
      <c r="CE89" s="24"/>
      <c r="CF89" s="24" t="s">
        <v>165</v>
      </c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 t="s">
        <v>301</v>
      </c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</row>
    <row r="90" spans="1:161" ht="11.25" customHeight="1">
      <c r="A90" s="21" t="s">
        <v>166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3"/>
      <c r="BX90" s="24" t="s">
        <v>167</v>
      </c>
      <c r="BY90" s="24"/>
      <c r="BZ90" s="24"/>
      <c r="CA90" s="24"/>
      <c r="CB90" s="24"/>
      <c r="CC90" s="24"/>
      <c r="CD90" s="24"/>
      <c r="CE90" s="24"/>
      <c r="CF90" s="24" t="s">
        <v>168</v>
      </c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 t="s">
        <v>270</v>
      </c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19">
        <f>DF92+DF93+DF95+DF96+DF97+DF98+DF99+DF100+DF101+DF102+DF103+DF104+DF105+DF106+DF107+DF94</f>
        <v>9169735</v>
      </c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>
        <f>DS92+DS93+DS95+DS96+DS97+DS98+DS99+DS100+DS101+DS102+DS103+DS104+DS105+DS106+DS107+DS94</f>
        <v>10718097</v>
      </c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>
        <f>EF92+EF93+EF95+EF96+EF97+EF98+EF99+EF100+EF101+EF102+EF103+EF104+EF105+EF106+EF107+EF94</f>
        <v>9317697</v>
      </c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</row>
    <row r="91" spans="1:161" ht="11.25" customHeight="1">
      <c r="A91" s="104" t="s">
        <v>169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24"/>
      <c r="BY91" s="24"/>
      <c r="BZ91" s="24"/>
      <c r="CA91" s="24"/>
      <c r="CB91" s="24"/>
      <c r="CC91" s="24"/>
      <c r="CD91" s="24"/>
      <c r="CE91" s="24"/>
      <c r="CF91" s="24" t="s">
        <v>168</v>
      </c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</row>
    <row r="92" spans="1:161" ht="11.25" customHeight="1">
      <c r="A92" s="87" t="s">
        <v>254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8"/>
      <c r="BX92" s="24"/>
      <c r="BY92" s="24"/>
      <c r="BZ92" s="24"/>
      <c r="CA92" s="24"/>
      <c r="CB92" s="24"/>
      <c r="CC92" s="24"/>
      <c r="CD92" s="24"/>
      <c r="CE92" s="24"/>
      <c r="CF92" s="24" t="s">
        <v>168</v>
      </c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 t="s">
        <v>271</v>
      </c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19">
        <f>9000+16500</f>
        <v>25500</v>
      </c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>
        <f>9000+16500</f>
        <v>25500</v>
      </c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>
        <f>9000+16500</f>
        <v>25500</v>
      </c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</row>
    <row r="93" spans="1:161" ht="11.25" customHeight="1">
      <c r="A93" s="87" t="s">
        <v>255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8"/>
      <c r="BX93" s="24"/>
      <c r="BY93" s="24"/>
      <c r="BZ93" s="24"/>
      <c r="CA93" s="24"/>
      <c r="CB93" s="24"/>
      <c r="CC93" s="24"/>
      <c r="CD93" s="24"/>
      <c r="CE93" s="24"/>
      <c r="CF93" s="24" t="s">
        <v>168</v>
      </c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 t="s">
        <v>272</v>
      </c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</row>
    <row r="94" spans="1:161" ht="11.25" customHeight="1">
      <c r="A94" s="87" t="s">
        <v>256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8"/>
      <c r="BX94" s="24"/>
      <c r="BY94" s="24"/>
      <c r="BZ94" s="24"/>
      <c r="CA94" s="24"/>
      <c r="CB94" s="24"/>
      <c r="CC94" s="24"/>
      <c r="CD94" s="24"/>
      <c r="CE94" s="24"/>
      <c r="CF94" s="144" t="s">
        <v>168</v>
      </c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6"/>
      <c r="CS94" s="144" t="s">
        <v>273</v>
      </c>
      <c r="CT94" s="145"/>
      <c r="CU94" s="145"/>
      <c r="CV94" s="145"/>
      <c r="CW94" s="145"/>
      <c r="CX94" s="145"/>
      <c r="CY94" s="145"/>
      <c r="CZ94" s="145"/>
      <c r="DA94" s="145"/>
      <c r="DB94" s="145"/>
      <c r="DC94" s="145"/>
      <c r="DD94" s="145"/>
      <c r="DE94" s="146"/>
      <c r="DF94" s="147">
        <f>165100</f>
        <v>165100</v>
      </c>
      <c r="DG94" s="148"/>
      <c r="DH94" s="148"/>
      <c r="DI94" s="148"/>
      <c r="DJ94" s="148"/>
      <c r="DK94" s="148"/>
      <c r="DL94" s="148"/>
      <c r="DM94" s="148"/>
      <c r="DN94" s="148"/>
      <c r="DO94" s="148"/>
      <c r="DP94" s="148"/>
      <c r="DQ94" s="148"/>
      <c r="DR94" s="149"/>
      <c r="DS94" s="147">
        <f>165100</f>
        <v>165100</v>
      </c>
      <c r="DT94" s="148"/>
      <c r="DU94" s="148"/>
      <c r="DV94" s="148"/>
      <c r="DW94" s="148"/>
      <c r="DX94" s="148"/>
      <c r="DY94" s="148"/>
      <c r="DZ94" s="148"/>
      <c r="EA94" s="148"/>
      <c r="EB94" s="148"/>
      <c r="EC94" s="148"/>
      <c r="ED94" s="148"/>
      <c r="EE94" s="149"/>
      <c r="EF94" s="147">
        <f>165100</f>
        <v>165100</v>
      </c>
      <c r="EG94" s="148"/>
      <c r="EH94" s="148"/>
      <c r="EI94" s="148"/>
      <c r="EJ94" s="148"/>
      <c r="EK94" s="148"/>
      <c r="EL94" s="148"/>
      <c r="EM94" s="148"/>
      <c r="EN94" s="148"/>
      <c r="EO94" s="148"/>
      <c r="EP94" s="148"/>
      <c r="EQ94" s="148"/>
      <c r="ER94" s="149"/>
      <c r="ES94" s="135"/>
      <c r="ET94" s="136"/>
      <c r="EU94" s="136"/>
      <c r="EV94" s="136"/>
      <c r="EW94" s="136"/>
      <c r="EX94" s="136"/>
      <c r="EY94" s="136"/>
      <c r="EZ94" s="136"/>
      <c r="FA94" s="136"/>
      <c r="FB94" s="136"/>
      <c r="FC94" s="136"/>
      <c r="FD94" s="136"/>
      <c r="FE94" s="137"/>
    </row>
    <row r="95" spans="1:161" ht="11.25" customHeight="1">
      <c r="A95" s="87" t="s">
        <v>257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8"/>
      <c r="BX95" s="24"/>
      <c r="BY95" s="24"/>
      <c r="BZ95" s="24"/>
      <c r="CA95" s="24"/>
      <c r="CB95" s="24"/>
      <c r="CC95" s="24"/>
      <c r="CD95" s="24"/>
      <c r="CE95" s="24"/>
      <c r="CF95" s="24" t="s">
        <v>168</v>
      </c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 t="s">
        <v>274</v>
      </c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19">
        <f>117054+34000</f>
        <v>151054</v>
      </c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>
        <f>117054+34000</f>
        <v>151054</v>
      </c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>
        <f>117054+34000</f>
        <v>151054</v>
      </c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</row>
    <row r="96" spans="1:161" ht="11.25" customHeight="1">
      <c r="A96" s="87" t="s">
        <v>258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8"/>
      <c r="BX96" s="24"/>
      <c r="BY96" s="24"/>
      <c r="BZ96" s="24"/>
      <c r="CA96" s="24"/>
      <c r="CB96" s="24"/>
      <c r="CC96" s="24"/>
      <c r="CD96" s="24"/>
      <c r="CE96" s="24"/>
      <c r="CF96" s="24" t="s">
        <v>168</v>
      </c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 t="s">
        <v>275</v>
      </c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19">
        <f>131031+220112+190000+44000+3951850+19962+19962+2901963+29311+246960</f>
        <v>7755151</v>
      </c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>
        <f>131031+220112+190000+44000+3240150+16362+16362+2828963+28573+246960</f>
        <v>6962513</v>
      </c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>
        <f>131031+220112+190000+44000+4171350+21062+21062+2828963+28573+246960</f>
        <v>7903113</v>
      </c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</row>
    <row r="97" spans="1:161" ht="11.25" customHeight="1">
      <c r="A97" s="87" t="s">
        <v>295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8"/>
      <c r="BX97" s="24"/>
      <c r="BY97" s="24"/>
      <c r="BZ97" s="24"/>
      <c r="CA97" s="24"/>
      <c r="CB97" s="24"/>
      <c r="CC97" s="24"/>
      <c r="CD97" s="24"/>
      <c r="CE97" s="24"/>
      <c r="CF97" s="24" t="s">
        <v>168</v>
      </c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 t="s">
        <v>294</v>
      </c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19">
        <v>5000</v>
      </c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>
        <v>5000</v>
      </c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>
        <v>5000</v>
      </c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</row>
    <row r="98" spans="1:161" ht="11.25" customHeight="1">
      <c r="A98" s="87" t="s">
        <v>293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8"/>
      <c r="BX98" s="24"/>
      <c r="BY98" s="24"/>
      <c r="BZ98" s="24"/>
      <c r="CA98" s="24"/>
      <c r="CB98" s="24"/>
      <c r="CC98" s="24"/>
      <c r="CD98" s="24"/>
      <c r="CE98" s="24"/>
      <c r="CF98" s="24" t="s">
        <v>168</v>
      </c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 t="s">
        <v>292</v>
      </c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</row>
    <row r="99" spans="1:161" ht="11.25" customHeight="1">
      <c r="A99" s="87" t="s">
        <v>259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8"/>
      <c r="BX99" s="24"/>
      <c r="BY99" s="24"/>
      <c r="BZ99" s="24"/>
      <c r="CA99" s="24"/>
      <c r="CB99" s="24"/>
      <c r="CC99" s="24"/>
      <c r="CD99" s="24"/>
      <c r="CE99" s="24"/>
      <c r="CF99" s="24" t="s">
        <v>168</v>
      </c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 t="s">
        <v>276</v>
      </c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19">
        <f>391730+130000</f>
        <v>521730</v>
      </c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>
        <f>391730+130000+2329250+11750</f>
        <v>2862730</v>
      </c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>
        <f>391730+130000</f>
        <v>521730</v>
      </c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</row>
    <row r="100" spans="1:161" ht="22.5" customHeight="1">
      <c r="A100" s="138" t="s">
        <v>303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38"/>
      <c r="BW100" s="139"/>
      <c r="BX100" s="24"/>
      <c r="BY100" s="24"/>
      <c r="BZ100" s="24"/>
      <c r="CA100" s="24"/>
      <c r="CB100" s="24"/>
      <c r="CC100" s="24"/>
      <c r="CD100" s="24"/>
      <c r="CE100" s="24"/>
      <c r="CF100" s="24" t="s">
        <v>168</v>
      </c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 t="s">
        <v>277</v>
      </c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</row>
    <row r="101" spans="1:161" ht="12" customHeight="1">
      <c r="A101" s="87" t="s">
        <v>290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8"/>
      <c r="BX101" s="24"/>
      <c r="BY101" s="24"/>
      <c r="BZ101" s="24"/>
      <c r="CA101" s="24"/>
      <c r="CB101" s="24"/>
      <c r="CC101" s="24"/>
      <c r="CD101" s="24"/>
      <c r="CE101" s="24"/>
      <c r="CF101" s="24" t="s">
        <v>168</v>
      </c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 t="s">
        <v>278</v>
      </c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</row>
    <row r="102" spans="1:161" ht="13.5" customHeight="1">
      <c r="A102" s="106" t="s">
        <v>289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7"/>
      <c r="BX102" s="24"/>
      <c r="BY102" s="24"/>
      <c r="BZ102" s="24"/>
      <c r="CA102" s="24"/>
      <c r="CB102" s="24"/>
      <c r="CC102" s="24"/>
      <c r="CD102" s="24"/>
      <c r="CE102" s="24"/>
      <c r="CF102" s="24" t="s">
        <v>168</v>
      </c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 t="s">
        <v>279</v>
      </c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19">
        <f>230000</f>
        <v>230000</v>
      </c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>
        <f>230000</f>
        <v>230000</v>
      </c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>
        <f>230000</f>
        <v>230000</v>
      </c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</row>
    <row r="103" spans="1:161" ht="12.75" customHeight="1">
      <c r="A103" s="106" t="s">
        <v>288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7"/>
      <c r="BX103" s="24"/>
      <c r="BY103" s="24"/>
      <c r="BZ103" s="24"/>
      <c r="CA103" s="24"/>
      <c r="CB103" s="24"/>
      <c r="CC103" s="24"/>
      <c r="CD103" s="24"/>
      <c r="CE103" s="24"/>
      <c r="CF103" s="24" t="s">
        <v>168</v>
      </c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 t="s">
        <v>280</v>
      </c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19">
        <f>38070</f>
        <v>38070</v>
      </c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>
        <f>38070</f>
        <v>38070</v>
      </c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>
        <f>38070</f>
        <v>38070</v>
      </c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</row>
    <row r="104" spans="1:161" ht="12" customHeight="1">
      <c r="A104" s="106" t="s">
        <v>285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7"/>
      <c r="BX104" s="24"/>
      <c r="BY104" s="24"/>
      <c r="BZ104" s="24"/>
      <c r="CA104" s="24"/>
      <c r="CB104" s="24"/>
      <c r="CC104" s="24"/>
      <c r="CD104" s="24"/>
      <c r="CE104" s="24"/>
      <c r="CF104" s="24" t="s">
        <v>168</v>
      </c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 t="s">
        <v>281</v>
      </c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</row>
    <row r="105" spans="1:161" ht="12.75" customHeight="1">
      <c r="A105" s="106" t="s">
        <v>286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7"/>
      <c r="BX105" s="24"/>
      <c r="BY105" s="24"/>
      <c r="BZ105" s="24"/>
      <c r="CA105" s="24"/>
      <c r="CB105" s="24"/>
      <c r="CC105" s="24"/>
      <c r="CD105" s="24"/>
      <c r="CE105" s="24"/>
      <c r="CF105" s="24" t="s">
        <v>168</v>
      </c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 t="s">
        <v>282</v>
      </c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19">
        <f>101930+87700+50000</f>
        <v>239630</v>
      </c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>
        <f>101930+87700+50000</f>
        <v>239630</v>
      </c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>
        <f>101930+87700+50000</f>
        <v>239630</v>
      </c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</row>
    <row r="106" spans="1:161" ht="13.5" customHeight="1">
      <c r="A106" s="106" t="s">
        <v>287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7"/>
      <c r="BX106" s="24"/>
      <c r="BY106" s="24"/>
      <c r="BZ106" s="24"/>
      <c r="CA106" s="24"/>
      <c r="CB106" s="24"/>
      <c r="CC106" s="24"/>
      <c r="CD106" s="24"/>
      <c r="CE106" s="24"/>
      <c r="CF106" s="24" t="s">
        <v>168</v>
      </c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 t="s">
        <v>283</v>
      </c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19">
        <f>38500</f>
        <v>38500</v>
      </c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>
        <f>38500</f>
        <v>38500</v>
      </c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>
        <f>38500</f>
        <v>38500</v>
      </c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</row>
    <row r="107" spans="1:161" ht="22.5" customHeight="1">
      <c r="A107" s="140" t="s">
        <v>299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1"/>
      <c r="BX107" s="24"/>
      <c r="BY107" s="24"/>
      <c r="BZ107" s="24"/>
      <c r="CA107" s="24"/>
      <c r="CB107" s="24"/>
      <c r="CC107" s="24"/>
      <c r="CD107" s="24"/>
      <c r="CE107" s="24"/>
      <c r="CF107" s="24" t="s">
        <v>168</v>
      </c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 t="s">
        <v>284</v>
      </c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</row>
    <row r="108" spans="1:161" ht="19.5" customHeight="1">
      <c r="A108" s="21" t="s">
        <v>335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3"/>
      <c r="BX108" s="24" t="s">
        <v>171</v>
      </c>
      <c r="BY108" s="24"/>
      <c r="BZ108" s="24"/>
      <c r="CA108" s="24"/>
      <c r="CB108" s="24"/>
      <c r="CC108" s="24"/>
      <c r="CD108" s="24"/>
      <c r="CE108" s="24"/>
      <c r="CF108" s="24" t="s">
        <v>328</v>
      </c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 t="s">
        <v>273</v>
      </c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19">
        <f>58785+1000000+190000</f>
        <v>1248785</v>
      </c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>
        <f>58785+1000000+190000</f>
        <v>1248785</v>
      </c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>
        <f>58785+1000000+190000</f>
        <v>1248785</v>
      </c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</row>
    <row r="109" spans="1:161" ht="14.25" customHeight="1">
      <c r="A109" s="108" t="s">
        <v>170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24" t="s">
        <v>336</v>
      </c>
      <c r="BY109" s="24"/>
      <c r="BZ109" s="24"/>
      <c r="CA109" s="24"/>
      <c r="CB109" s="24"/>
      <c r="CC109" s="24"/>
      <c r="CD109" s="24"/>
      <c r="CE109" s="24"/>
      <c r="CF109" s="24" t="s">
        <v>172</v>
      </c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</row>
    <row r="110" spans="1:161" ht="33.75" customHeight="1">
      <c r="A110" s="97" t="s">
        <v>173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24" t="s">
        <v>337</v>
      </c>
      <c r="BY110" s="24"/>
      <c r="BZ110" s="24"/>
      <c r="CA110" s="24"/>
      <c r="CB110" s="24"/>
      <c r="CC110" s="24"/>
      <c r="CD110" s="24"/>
      <c r="CE110" s="24"/>
      <c r="CF110" s="24" t="s">
        <v>174</v>
      </c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</row>
    <row r="111" spans="1:161" ht="22.5" customHeight="1">
      <c r="A111" s="97" t="s">
        <v>175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24" t="s">
        <v>338</v>
      </c>
      <c r="BY111" s="24"/>
      <c r="BZ111" s="24"/>
      <c r="CA111" s="24"/>
      <c r="CB111" s="24"/>
      <c r="CC111" s="24"/>
      <c r="CD111" s="24"/>
      <c r="CE111" s="24"/>
      <c r="CF111" s="24" t="s">
        <v>176</v>
      </c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</row>
    <row r="112" spans="1:161" ht="12.75" customHeight="1">
      <c r="A112" s="62" t="s">
        <v>249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4" t="s">
        <v>177</v>
      </c>
      <c r="BY112" s="64"/>
      <c r="BZ112" s="64"/>
      <c r="CA112" s="64"/>
      <c r="CB112" s="64"/>
      <c r="CC112" s="64"/>
      <c r="CD112" s="64"/>
      <c r="CE112" s="64"/>
      <c r="CF112" s="64" t="s">
        <v>178</v>
      </c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20" t="s">
        <v>42</v>
      </c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</row>
    <row r="113" spans="1:161" ht="22.5" customHeight="1">
      <c r="A113" s="94" t="s">
        <v>250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24" t="s">
        <v>179</v>
      </c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20" t="s">
        <v>42</v>
      </c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</row>
    <row r="114" spans="1:161" ht="12.75" customHeight="1">
      <c r="A114" s="94" t="s">
        <v>251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24" t="s">
        <v>180</v>
      </c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20" t="s">
        <v>42</v>
      </c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</row>
    <row r="115" spans="1:161" ht="12.75" customHeight="1">
      <c r="A115" s="94" t="s">
        <v>252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24" t="s">
        <v>181</v>
      </c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20" t="s">
        <v>42</v>
      </c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</row>
    <row r="116" spans="1:161" ht="12.75" customHeight="1">
      <c r="A116" s="62" t="s">
        <v>253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4" t="s">
        <v>182</v>
      </c>
      <c r="BY116" s="64"/>
      <c r="BZ116" s="64"/>
      <c r="CA116" s="64"/>
      <c r="CB116" s="64"/>
      <c r="CC116" s="64"/>
      <c r="CD116" s="64"/>
      <c r="CE116" s="64"/>
      <c r="CF116" s="64" t="s">
        <v>42</v>
      </c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20" t="s">
        <v>42</v>
      </c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</row>
    <row r="117" spans="1:161" ht="22.5" customHeight="1">
      <c r="A117" s="94" t="s">
        <v>183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24" t="s">
        <v>184</v>
      </c>
      <c r="BY117" s="24"/>
      <c r="BZ117" s="24"/>
      <c r="CA117" s="24"/>
      <c r="CB117" s="24"/>
      <c r="CC117" s="24"/>
      <c r="CD117" s="24"/>
      <c r="CE117" s="24"/>
      <c r="CF117" s="24" t="s">
        <v>185</v>
      </c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20" t="s">
        <v>42</v>
      </c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</row>
    <row r="118" spans="1:161" ht="11.25" customHeight="1">
      <c r="A118" s="94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</row>
    <row r="119" ht="12" customHeight="1"/>
    <row r="120" spans="1:161" ht="11.25" customHeight="1">
      <c r="A120" s="1"/>
      <c r="B120" s="41" t="s">
        <v>263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1"/>
    </row>
    <row r="121" ht="11.25" customHeight="1"/>
    <row r="122" spans="1:161" ht="10.5" customHeight="1">
      <c r="A122" s="110" t="s">
        <v>186</v>
      </c>
      <c r="B122" s="111"/>
      <c r="C122" s="111"/>
      <c r="D122" s="111"/>
      <c r="E122" s="111"/>
      <c r="F122" s="111"/>
      <c r="G122" s="111"/>
      <c r="H122" s="111"/>
      <c r="I122" s="43" t="s">
        <v>25</v>
      </c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4" t="s">
        <v>187</v>
      </c>
      <c r="CO122" s="44"/>
      <c r="CP122" s="44"/>
      <c r="CQ122" s="44"/>
      <c r="CR122" s="44"/>
      <c r="CS122" s="44"/>
      <c r="CT122" s="44"/>
      <c r="CU122" s="44"/>
      <c r="CV122" s="44" t="s">
        <v>188</v>
      </c>
      <c r="CW122" s="44"/>
      <c r="CX122" s="44"/>
      <c r="CY122" s="44"/>
      <c r="CZ122" s="44"/>
      <c r="DA122" s="44"/>
      <c r="DB122" s="44"/>
      <c r="DC122" s="44"/>
      <c r="DD122" s="44"/>
      <c r="DE122" s="44"/>
      <c r="DF122" s="46" t="s">
        <v>27</v>
      </c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</row>
    <row r="123" spans="1:161" ht="10.5" customHeight="1">
      <c r="A123" s="110"/>
      <c r="B123" s="111"/>
      <c r="C123" s="111"/>
      <c r="D123" s="111"/>
      <c r="E123" s="111"/>
      <c r="F123" s="111"/>
      <c r="G123" s="111"/>
      <c r="H123" s="111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8" t="s">
        <v>28</v>
      </c>
      <c r="DG123" s="48"/>
      <c r="DH123" s="48"/>
      <c r="DI123" s="48"/>
      <c r="DJ123" s="48"/>
      <c r="DK123" s="48"/>
      <c r="DL123" s="49" t="s">
        <v>10</v>
      </c>
      <c r="DM123" s="49"/>
      <c r="DN123" s="49"/>
      <c r="DO123" s="50" t="s">
        <v>4</v>
      </c>
      <c r="DP123" s="50"/>
      <c r="DQ123" s="50"/>
      <c r="DR123" s="50"/>
      <c r="DS123" s="48" t="s">
        <v>28</v>
      </c>
      <c r="DT123" s="48"/>
      <c r="DU123" s="48"/>
      <c r="DV123" s="48"/>
      <c r="DW123" s="48"/>
      <c r="DX123" s="48"/>
      <c r="DY123" s="49" t="s">
        <v>327</v>
      </c>
      <c r="DZ123" s="49"/>
      <c r="EA123" s="49"/>
      <c r="EB123" s="50" t="s">
        <v>4</v>
      </c>
      <c r="EC123" s="50"/>
      <c r="ED123" s="50"/>
      <c r="EE123" s="50"/>
      <c r="EF123" s="48" t="s">
        <v>28</v>
      </c>
      <c r="EG123" s="48"/>
      <c r="EH123" s="48"/>
      <c r="EI123" s="48"/>
      <c r="EJ123" s="48"/>
      <c r="EK123" s="48"/>
      <c r="EL123" s="49" t="s">
        <v>341</v>
      </c>
      <c r="EM123" s="49"/>
      <c r="EN123" s="49"/>
      <c r="EO123" s="50" t="s">
        <v>4</v>
      </c>
      <c r="EP123" s="50"/>
      <c r="EQ123" s="50"/>
      <c r="ER123" s="50"/>
      <c r="ES123" s="51" t="s">
        <v>29</v>
      </c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2"/>
    </row>
    <row r="124" spans="1:161" ht="40.5" customHeight="1">
      <c r="A124" s="110"/>
      <c r="B124" s="111"/>
      <c r="C124" s="111"/>
      <c r="D124" s="111"/>
      <c r="E124" s="111"/>
      <c r="F124" s="111"/>
      <c r="G124" s="111"/>
      <c r="H124" s="111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55" t="s">
        <v>189</v>
      </c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 t="s">
        <v>190</v>
      </c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 t="s">
        <v>191</v>
      </c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4"/>
    </row>
    <row r="125" spans="1:256" s="7" customFormat="1" ht="19.5" customHeight="1">
      <c r="A125" s="56" t="s">
        <v>33</v>
      </c>
      <c r="B125" s="57"/>
      <c r="C125" s="57"/>
      <c r="D125" s="57"/>
      <c r="E125" s="57"/>
      <c r="F125" s="57"/>
      <c r="G125" s="57"/>
      <c r="H125" s="57"/>
      <c r="I125" s="57" t="s">
        <v>34</v>
      </c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8"/>
      <c r="CN125" s="59" t="s">
        <v>35</v>
      </c>
      <c r="CO125" s="59"/>
      <c r="CP125" s="59"/>
      <c r="CQ125" s="59"/>
      <c r="CR125" s="59"/>
      <c r="CS125" s="59"/>
      <c r="CT125" s="59"/>
      <c r="CU125" s="59"/>
      <c r="CV125" s="59" t="s">
        <v>36</v>
      </c>
      <c r="CW125" s="59"/>
      <c r="CX125" s="59"/>
      <c r="CY125" s="59"/>
      <c r="CZ125" s="59"/>
      <c r="DA125" s="59"/>
      <c r="DB125" s="59"/>
      <c r="DC125" s="59"/>
      <c r="DD125" s="59"/>
      <c r="DE125" s="59"/>
      <c r="DF125" s="59" t="s">
        <v>37</v>
      </c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 t="s">
        <v>38</v>
      </c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 t="s">
        <v>39</v>
      </c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 t="s">
        <v>40</v>
      </c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59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161" ht="13.5" customHeight="1">
      <c r="A126" s="112">
        <v>1</v>
      </c>
      <c r="B126" s="113"/>
      <c r="C126" s="113"/>
      <c r="D126" s="113"/>
      <c r="E126" s="113"/>
      <c r="F126" s="113"/>
      <c r="G126" s="113"/>
      <c r="H126" s="113"/>
      <c r="I126" s="114" t="s">
        <v>264</v>
      </c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64" t="s">
        <v>192</v>
      </c>
      <c r="CO126" s="64"/>
      <c r="CP126" s="64"/>
      <c r="CQ126" s="64"/>
      <c r="CR126" s="64"/>
      <c r="CS126" s="64"/>
      <c r="CT126" s="64"/>
      <c r="CU126" s="64"/>
      <c r="CV126" s="24" t="s">
        <v>42</v>
      </c>
      <c r="CW126" s="24"/>
      <c r="CX126" s="24"/>
      <c r="CY126" s="24"/>
      <c r="CZ126" s="24"/>
      <c r="DA126" s="24"/>
      <c r="DB126" s="24"/>
      <c r="DC126" s="24"/>
      <c r="DD126" s="24"/>
      <c r="DE126" s="24"/>
      <c r="DF126" s="19">
        <f>DF130</f>
        <v>10418520</v>
      </c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>
        <f>DS130</f>
        <v>11966882</v>
      </c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>
        <f>EF130</f>
        <v>10566482</v>
      </c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</row>
    <row r="127" spans="1:256" s="7" customFormat="1" ht="110.25" customHeight="1">
      <c r="A127" s="115" t="s">
        <v>193</v>
      </c>
      <c r="B127" s="116"/>
      <c r="C127" s="116"/>
      <c r="D127" s="116"/>
      <c r="E127" s="116"/>
      <c r="F127" s="116"/>
      <c r="G127" s="116"/>
      <c r="H127" s="116"/>
      <c r="I127" s="117" t="s">
        <v>321</v>
      </c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/>
      <c r="CG127" s="117"/>
      <c r="CH127" s="117"/>
      <c r="CI127" s="117"/>
      <c r="CJ127" s="117"/>
      <c r="CK127" s="117"/>
      <c r="CL127" s="117"/>
      <c r="CM127" s="117"/>
      <c r="CN127" s="24" t="s">
        <v>194</v>
      </c>
      <c r="CO127" s="24"/>
      <c r="CP127" s="24"/>
      <c r="CQ127" s="24"/>
      <c r="CR127" s="24"/>
      <c r="CS127" s="24"/>
      <c r="CT127" s="24"/>
      <c r="CU127" s="24"/>
      <c r="CV127" s="24" t="s">
        <v>42</v>
      </c>
      <c r="CW127" s="24"/>
      <c r="CX127" s="24"/>
      <c r="CY127" s="24"/>
      <c r="CZ127" s="24"/>
      <c r="DA127" s="24"/>
      <c r="DB127" s="24"/>
      <c r="DC127" s="24"/>
      <c r="DD127" s="24"/>
      <c r="DE127" s="24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7" customFormat="1" ht="27" customHeight="1">
      <c r="A128" s="115" t="s">
        <v>195</v>
      </c>
      <c r="B128" s="116"/>
      <c r="C128" s="116"/>
      <c r="D128" s="116"/>
      <c r="E128" s="116"/>
      <c r="F128" s="116"/>
      <c r="G128" s="116"/>
      <c r="H128" s="116"/>
      <c r="I128" s="117" t="s">
        <v>265</v>
      </c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  <c r="CN128" s="24" t="s">
        <v>196</v>
      </c>
      <c r="CO128" s="24"/>
      <c r="CP128" s="24"/>
      <c r="CQ128" s="24"/>
      <c r="CR128" s="24"/>
      <c r="CS128" s="24"/>
      <c r="CT128" s="24"/>
      <c r="CU128" s="24"/>
      <c r="CV128" s="24" t="s">
        <v>42</v>
      </c>
      <c r="CW128" s="24"/>
      <c r="CX128" s="24"/>
      <c r="CY128" s="24"/>
      <c r="CZ128" s="24"/>
      <c r="DA128" s="24"/>
      <c r="DB128" s="24"/>
      <c r="DC128" s="24"/>
      <c r="DD128" s="24"/>
      <c r="DE128" s="24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7" customFormat="1" ht="27" customHeight="1">
      <c r="A129" s="115" t="s">
        <v>197</v>
      </c>
      <c r="B129" s="116"/>
      <c r="C129" s="116"/>
      <c r="D129" s="116"/>
      <c r="E129" s="116"/>
      <c r="F129" s="116"/>
      <c r="G129" s="116"/>
      <c r="H129" s="116"/>
      <c r="I129" s="117" t="s">
        <v>266</v>
      </c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  <c r="CN129" s="24" t="s">
        <v>198</v>
      </c>
      <c r="CO129" s="24"/>
      <c r="CP129" s="24"/>
      <c r="CQ129" s="24"/>
      <c r="CR129" s="24"/>
      <c r="CS129" s="24"/>
      <c r="CT129" s="24"/>
      <c r="CU129" s="24"/>
      <c r="CV129" s="24" t="s">
        <v>42</v>
      </c>
      <c r="CW129" s="24"/>
      <c r="CX129" s="24"/>
      <c r="CY129" s="24"/>
      <c r="CZ129" s="24"/>
      <c r="DA129" s="24"/>
      <c r="DB129" s="24"/>
      <c r="DC129" s="24"/>
      <c r="DD129" s="24"/>
      <c r="DE129" s="24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161" ht="25.5" customHeight="1">
      <c r="A130" s="115" t="s">
        <v>199</v>
      </c>
      <c r="B130" s="116"/>
      <c r="C130" s="116"/>
      <c r="D130" s="116"/>
      <c r="E130" s="116"/>
      <c r="F130" s="116"/>
      <c r="G130" s="116"/>
      <c r="H130" s="116"/>
      <c r="I130" s="117" t="s">
        <v>320</v>
      </c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17"/>
      <c r="CC130" s="117"/>
      <c r="CD130" s="117"/>
      <c r="CE130" s="117"/>
      <c r="CF130" s="117"/>
      <c r="CG130" s="117"/>
      <c r="CH130" s="117"/>
      <c r="CI130" s="117"/>
      <c r="CJ130" s="117"/>
      <c r="CK130" s="117"/>
      <c r="CL130" s="117"/>
      <c r="CM130" s="117"/>
      <c r="CN130" s="24" t="s">
        <v>200</v>
      </c>
      <c r="CO130" s="24"/>
      <c r="CP130" s="24"/>
      <c r="CQ130" s="24"/>
      <c r="CR130" s="24"/>
      <c r="CS130" s="24"/>
      <c r="CT130" s="24"/>
      <c r="CU130" s="24"/>
      <c r="CV130" s="24" t="s">
        <v>42</v>
      </c>
      <c r="CW130" s="24"/>
      <c r="CX130" s="24"/>
      <c r="CY130" s="24"/>
      <c r="CZ130" s="24"/>
      <c r="DA130" s="24"/>
      <c r="DB130" s="24"/>
      <c r="DC130" s="24"/>
      <c r="DD130" s="24"/>
      <c r="DE130" s="24"/>
      <c r="DF130" s="118">
        <f>DF131</f>
        <v>10418520</v>
      </c>
      <c r="DG130" s="118"/>
      <c r="DH130" s="118"/>
      <c r="DI130" s="118"/>
      <c r="DJ130" s="118"/>
      <c r="DK130" s="118"/>
      <c r="DL130" s="118"/>
      <c r="DM130" s="118"/>
      <c r="DN130" s="118"/>
      <c r="DO130" s="118"/>
      <c r="DP130" s="118"/>
      <c r="DQ130" s="118"/>
      <c r="DR130" s="118"/>
      <c r="DS130" s="118">
        <f>DS131</f>
        <v>11966882</v>
      </c>
      <c r="DT130" s="118"/>
      <c r="DU130" s="118"/>
      <c r="DV130" s="118"/>
      <c r="DW130" s="118"/>
      <c r="DX130" s="118"/>
      <c r="DY130" s="118"/>
      <c r="DZ130" s="118"/>
      <c r="EA130" s="118"/>
      <c r="EB130" s="118"/>
      <c r="EC130" s="118"/>
      <c r="ED130" s="118"/>
      <c r="EE130" s="118"/>
      <c r="EF130" s="118">
        <f>EF131</f>
        <v>10566482</v>
      </c>
      <c r="EG130" s="118"/>
      <c r="EH130" s="118"/>
      <c r="EI130" s="118"/>
      <c r="EJ130" s="118"/>
      <c r="EK130" s="118"/>
      <c r="EL130" s="118"/>
      <c r="EM130" s="118"/>
      <c r="EN130" s="118"/>
      <c r="EO130" s="118"/>
      <c r="EP130" s="118"/>
      <c r="EQ130" s="118"/>
      <c r="ER130" s="118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</row>
    <row r="131" spans="1:161" ht="34.5" customHeight="1">
      <c r="A131" s="115" t="s">
        <v>201</v>
      </c>
      <c r="B131" s="116"/>
      <c r="C131" s="116"/>
      <c r="D131" s="116"/>
      <c r="E131" s="116"/>
      <c r="F131" s="116"/>
      <c r="G131" s="116"/>
      <c r="H131" s="116"/>
      <c r="I131" s="119" t="s">
        <v>202</v>
      </c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119"/>
      <c r="CD131" s="119"/>
      <c r="CE131" s="119"/>
      <c r="CF131" s="119"/>
      <c r="CG131" s="119"/>
      <c r="CH131" s="119"/>
      <c r="CI131" s="119"/>
      <c r="CJ131" s="119"/>
      <c r="CK131" s="119"/>
      <c r="CL131" s="119"/>
      <c r="CM131" s="119"/>
      <c r="CN131" s="24" t="s">
        <v>203</v>
      </c>
      <c r="CO131" s="24"/>
      <c r="CP131" s="24"/>
      <c r="CQ131" s="24"/>
      <c r="CR131" s="24"/>
      <c r="CS131" s="24"/>
      <c r="CT131" s="24"/>
      <c r="CU131" s="24"/>
      <c r="CV131" s="24" t="s">
        <v>42</v>
      </c>
      <c r="CW131" s="24"/>
      <c r="CX131" s="24"/>
      <c r="CY131" s="24"/>
      <c r="CZ131" s="24"/>
      <c r="DA131" s="24"/>
      <c r="DB131" s="24"/>
      <c r="DC131" s="24"/>
      <c r="DD131" s="24"/>
      <c r="DE131" s="24"/>
      <c r="DF131" s="118">
        <f>DF132</f>
        <v>10418520</v>
      </c>
      <c r="DG131" s="118"/>
      <c r="DH131" s="118"/>
      <c r="DI131" s="118"/>
      <c r="DJ131" s="118"/>
      <c r="DK131" s="118"/>
      <c r="DL131" s="118"/>
      <c r="DM131" s="118"/>
      <c r="DN131" s="118"/>
      <c r="DO131" s="118"/>
      <c r="DP131" s="118"/>
      <c r="DQ131" s="118"/>
      <c r="DR131" s="118"/>
      <c r="DS131" s="118">
        <f>DS132</f>
        <v>11966882</v>
      </c>
      <c r="DT131" s="118"/>
      <c r="DU131" s="118"/>
      <c r="DV131" s="118"/>
      <c r="DW131" s="118"/>
      <c r="DX131" s="118"/>
      <c r="DY131" s="118"/>
      <c r="DZ131" s="118"/>
      <c r="EA131" s="118"/>
      <c r="EB131" s="118"/>
      <c r="EC131" s="118"/>
      <c r="ED131" s="118"/>
      <c r="EE131" s="118"/>
      <c r="EF131" s="118">
        <f>EF132</f>
        <v>10566482</v>
      </c>
      <c r="EG131" s="118"/>
      <c r="EH131" s="118"/>
      <c r="EI131" s="118"/>
      <c r="EJ131" s="118"/>
      <c r="EK131" s="118"/>
      <c r="EL131" s="118"/>
      <c r="EM131" s="118"/>
      <c r="EN131" s="118"/>
      <c r="EO131" s="118"/>
      <c r="EP131" s="118"/>
      <c r="EQ131" s="118"/>
      <c r="ER131" s="118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</row>
    <row r="132" spans="1:256" s="7" customFormat="1" ht="22.5" customHeight="1">
      <c r="A132" s="115" t="s">
        <v>204</v>
      </c>
      <c r="B132" s="116"/>
      <c r="C132" s="116"/>
      <c r="D132" s="116"/>
      <c r="E132" s="116"/>
      <c r="F132" s="116"/>
      <c r="G132" s="116"/>
      <c r="H132" s="116"/>
      <c r="I132" s="120" t="s">
        <v>205</v>
      </c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24" t="s">
        <v>206</v>
      </c>
      <c r="CO132" s="24"/>
      <c r="CP132" s="24"/>
      <c r="CQ132" s="24"/>
      <c r="CR132" s="24"/>
      <c r="CS132" s="24"/>
      <c r="CT132" s="24"/>
      <c r="CU132" s="24"/>
      <c r="CV132" s="24" t="s">
        <v>42</v>
      </c>
      <c r="CW132" s="24"/>
      <c r="CX132" s="24"/>
      <c r="CY132" s="24"/>
      <c r="CZ132" s="24"/>
      <c r="DA132" s="24"/>
      <c r="DB132" s="24"/>
      <c r="DC132" s="24"/>
      <c r="DD132" s="24"/>
      <c r="DE132" s="24"/>
      <c r="DF132" s="118">
        <f>DF83</f>
        <v>10418520</v>
      </c>
      <c r="DG132" s="118"/>
      <c r="DH132" s="118"/>
      <c r="DI132" s="118"/>
      <c r="DJ132" s="118"/>
      <c r="DK132" s="118"/>
      <c r="DL132" s="118"/>
      <c r="DM132" s="118"/>
      <c r="DN132" s="118"/>
      <c r="DO132" s="118"/>
      <c r="DP132" s="118"/>
      <c r="DQ132" s="118"/>
      <c r="DR132" s="118"/>
      <c r="DS132" s="118">
        <f>DS83</f>
        <v>11966882</v>
      </c>
      <c r="DT132" s="118"/>
      <c r="DU132" s="118"/>
      <c r="DV132" s="118"/>
      <c r="DW132" s="118"/>
      <c r="DX132" s="118"/>
      <c r="DY132" s="118"/>
      <c r="DZ132" s="118"/>
      <c r="EA132" s="118"/>
      <c r="EB132" s="118"/>
      <c r="EC132" s="118"/>
      <c r="ED132" s="118"/>
      <c r="EE132" s="118"/>
      <c r="EF132" s="118">
        <f>EF83</f>
        <v>10566482</v>
      </c>
      <c r="EG132" s="118"/>
      <c r="EH132" s="118"/>
      <c r="EI132" s="118"/>
      <c r="EJ132" s="118"/>
      <c r="EK132" s="118"/>
      <c r="EL132" s="118"/>
      <c r="EM132" s="118"/>
      <c r="EN132" s="118"/>
      <c r="EO132" s="118"/>
      <c r="EP132" s="118"/>
      <c r="EQ132" s="118"/>
      <c r="ER132" s="118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161" ht="13.5" customHeight="1">
      <c r="A133" s="115" t="s">
        <v>207</v>
      </c>
      <c r="B133" s="116"/>
      <c r="C133" s="116"/>
      <c r="D133" s="116"/>
      <c r="E133" s="116"/>
      <c r="F133" s="116"/>
      <c r="G133" s="116"/>
      <c r="H133" s="116"/>
      <c r="I133" s="120" t="s">
        <v>267</v>
      </c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24" t="s">
        <v>208</v>
      </c>
      <c r="CO133" s="24"/>
      <c r="CP133" s="24"/>
      <c r="CQ133" s="24"/>
      <c r="CR133" s="24"/>
      <c r="CS133" s="24"/>
      <c r="CT133" s="24"/>
      <c r="CU133" s="24"/>
      <c r="CV133" s="24" t="s">
        <v>42</v>
      </c>
      <c r="CW133" s="24"/>
      <c r="CX133" s="24"/>
      <c r="CY133" s="24"/>
      <c r="CZ133" s="24"/>
      <c r="DA133" s="24"/>
      <c r="DB133" s="24"/>
      <c r="DC133" s="24"/>
      <c r="DD133" s="24"/>
      <c r="DE133" s="24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</row>
    <row r="134" spans="1:161" ht="25.5" customHeight="1">
      <c r="A134" s="115" t="s">
        <v>209</v>
      </c>
      <c r="B134" s="116"/>
      <c r="C134" s="116"/>
      <c r="D134" s="116"/>
      <c r="E134" s="116"/>
      <c r="F134" s="116"/>
      <c r="G134" s="116"/>
      <c r="H134" s="116"/>
      <c r="I134" s="119" t="s">
        <v>210</v>
      </c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/>
      <c r="CF134" s="119"/>
      <c r="CG134" s="119"/>
      <c r="CH134" s="119"/>
      <c r="CI134" s="119"/>
      <c r="CJ134" s="119"/>
      <c r="CK134" s="119"/>
      <c r="CL134" s="119"/>
      <c r="CM134" s="119"/>
      <c r="CN134" s="24" t="s">
        <v>211</v>
      </c>
      <c r="CO134" s="24"/>
      <c r="CP134" s="24"/>
      <c r="CQ134" s="24"/>
      <c r="CR134" s="24"/>
      <c r="CS134" s="24"/>
      <c r="CT134" s="24"/>
      <c r="CU134" s="24"/>
      <c r="CV134" s="24" t="s">
        <v>42</v>
      </c>
      <c r="CW134" s="24"/>
      <c r="CX134" s="24"/>
      <c r="CY134" s="24"/>
      <c r="CZ134" s="24"/>
      <c r="DA134" s="24"/>
      <c r="DB134" s="24"/>
      <c r="DC134" s="24"/>
      <c r="DD134" s="24"/>
      <c r="DE134" s="24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</row>
    <row r="135" spans="1:161" ht="22.5" customHeight="1">
      <c r="A135" s="115" t="s">
        <v>212</v>
      </c>
      <c r="B135" s="116"/>
      <c r="C135" s="116"/>
      <c r="D135" s="116"/>
      <c r="E135" s="116"/>
      <c r="F135" s="116"/>
      <c r="G135" s="116"/>
      <c r="H135" s="116"/>
      <c r="I135" s="120" t="s">
        <v>205</v>
      </c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24" t="s">
        <v>213</v>
      </c>
      <c r="CO135" s="24"/>
      <c r="CP135" s="24"/>
      <c r="CQ135" s="24"/>
      <c r="CR135" s="24"/>
      <c r="CS135" s="24"/>
      <c r="CT135" s="24"/>
      <c r="CU135" s="24"/>
      <c r="CV135" s="24" t="s">
        <v>42</v>
      </c>
      <c r="CW135" s="24"/>
      <c r="CX135" s="24"/>
      <c r="CY135" s="24"/>
      <c r="CZ135" s="24"/>
      <c r="DA135" s="24"/>
      <c r="DB135" s="24"/>
      <c r="DC135" s="24"/>
      <c r="DD135" s="24"/>
      <c r="DE135" s="24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</row>
    <row r="136" spans="1:161" ht="12">
      <c r="A136" s="115" t="s">
        <v>214</v>
      </c>
      <c r="B136" s="116"/>
      <c r="C136" s="116"/>
      <c r="D136" s="116"/>
      <c r="E136" s="116"/>
      <c r="F136" s="116"/>
      <c r="G136" s="116"/>
      <c r="H136" s="116"/>
      <c r="I136" s="120" t="s">
        <v>267</v>
      </c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24" t="s">
        <v>215</v>
      </c>
      <c r="CO136" s="24"/>
      <c r="CP136" s="24"/>
      <c r="CQ136" s="24"/>
      <c r="CR136" s="24"/>
      <c r="CS136" s="24"/>
      <c r="CT136" s="24"/>
      <c r="CU136" s="24"/>
      <c r="CV136" s="24" t="s">
        <v>42</v>
      </c>
      <c r="CW136" s="24"/>
      <c r="CX136" s="24"/>
      <c r="CY136" s="24"/>
      <c r="CZ136" s="24"/>
      <c r="DA136" s="24"/>
      <c r="DB136" s="24"/>
      <c r="DC136" s="24"/>
      <c r="DD136" s="24"/>
      <c r="DE136" s="24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</row>
    <row r="137" spans="1:161" ht="12">
      <c r="A137" s="115" t="s">
        <v>216</v>
      </c>
      <c r="B137" s="116"/>
      <c r="C137" s="116"/>
      <c r="D137" s="116"/>
      <c r="E137" s="116"/>
      <c r="F137" s="116"/>
      <c r="G137" s="116"/>
      <c r="H137" s="116"/>
      <c r="I137" s="119" t="s">
        <v>268</v>
      </c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19"/>
      <c r="CB137" s="119"/>
      <c r="CC137" s="119"/>
      <c r="CD137" s="119"/>
      <c r="CE137" s="119"/>
      <c r="CF137" s="119"/>
      <c r="CG137" s="119"/>
      <c r="CH137" s="119"/>
      <c r="CI137" s="119"/>
      <c r="CJ137" s="119"/>
      <c r="CK137" s="119"/>
      <c r="CL137" s="119"/>
      <c r="CM137" s="119"/>
      <c r="CN137" s="24" t="s">
        <v>217</v>
      </c>
      <c r="CO137" s="24"/>
      <c r="CP137" s="24"/>
      <c r="CQ137" s="24"/>
      <c r="CR137" s="24"/>
      <c r="CS137" s="24"/>
      <c r="CT137" s="24"/>
      <c r="CU137" s="24"/>
      <c r="CV137" s="24" t="s">
        <v>42</v>
      </c>
      <c r="CW137" s="24"/>
      <c r="CX137" s="24"/>
      <c r="CY137" s="24"/>
      <c r="CZ137" s="24"/>
      <c r="DA137" s="24"/>
      <c r="DB137" s="24"/>
      <c r="DC137" s="24"/>
      <c r="DD137" s="24"/>
      <c r="DE137" s="24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</row>
    <row r="138" spans="1:161" ht="12">
      <c r="A138" s="115" t="s">
        <v>218</v>
      </c>
      <c r="B138" s="116"/>
      <c r="C138" s="116"/>
      <c r="D138" s="116"/>
      <c r="E138" s="116"/>
      <c r="F138" s="116"/>
      <c r="G138" s="116"/>
      <c r="H138" s="116"/>
      <c r="I138" s="119" t="s">
        <v>219</v>
      </c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19"/>
      <c r="CB138" s="119"/>
      <c r="CC138" s="119"/>
      <c r="CD138" s="119"/>
      <c r="CE138" s="119"/>
      <c r="CF138" s="119"/>
      <c r="CG138" s="119"/>
      <c r="CH138" s="119"/>
      <c r="CI138" s="119"/>
      <c r="CJ138" s="119"/>
      <c r="CK138" s="119"/>
      <c r="CL138" s="119"/>
      <c r="CM138" s="119"/>
      <c r="CN138" s="24" t="s">
        <v>220</v>
      </c>
      <c r="CO138" s="24"/>
      <c r="CP138" s="24"/>
      <c r="CQ138" s="24"/>
      <c r="CR138" s="24"/>
      <c r="CS138" s="24"/>
      <c r="CT138" s="24"/>
      <c r="CU138" s="24"/>
      <c r="CV138" s="24" t="s">
        <v>42</v>
      </c>
      <c r="CW138" s="24"/>
      <c r="CX138" s="24"/>
      <c r="CY138" s="24"/>
      <c r="CZ138" s="24"/>
      <c r="DA138" s="24"/>
      <c r="DB138" s="24"/>
      <c r="DC138" s="24"/>
      <c r="DD138" s="24"/>
      <c r="DE138" s="24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</row>
    <row r="139" spans="1:161" ht="24.75" customHeight="1">
      <c r="A139" s="115" t="s">
        <v>221</v>
      </c>
      <c r="B139" s="116"/>
      <c r="C139" s="116"/>
      <c r="D139" s="116"/>
      <c r="E139" s="116"/>
      <c r="F139" s="116"/>
      <c r="G139" s="116"/>
      <c r="H139" s="116"/>
      <c r="I139" s="120" t="s">
        <v>205</v>
      </c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24" t="s">
        <v>222</v>
      </c>
      <c r="CO139" s="24"/>
      <c r="CP139" s="24"/>
      <c r="CQ139" s="24"/>
      <c r="CR139" s="24"/>
      <c r="CS139" s="24"/>
      <c r="CT139" s="24"/>
      <c r="CU139" s="24"/>
      <c r="CV139" s="24" t="s">
        <v>42</v>
      </c>
      <c r="CW139" s="24"/>
      <c r="CX139" s="24"/>
      <c r="CY139" s="24"/>
      <c r="CZ139" s="24"/>
      <c r="DA139" s="24"/>
      <c r="DB139" s="24"/>
      <c r="DC139" s="24"/>
      <c r="DD139" s="24"/>
      <c r="DE139" s="24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</row>
    <row r="140" spans="1:161" ht="12">
      <c r="A140" s="115" t="s">
        <v>223</v>
      </c>
      <c r="B140" s="116"/>
      <c r="C140" s="116"/>
      <c r="D140" s="116"/>
      <c r="E140" s="116"/>
      <c r="F140" s="116"/>
      <c r="G140" s="116"/>
      <c r="H140" s="116"/>
      <c r="I140" s="120" t="s">
        <v>267</v>
      </c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24" t="s">
        <v>224</v>
      </c>
      <c r="CO140" s="24"/>
      <c r="CP140" s="24"/>
      <c r="CQ140" s="24"/>
      <c r="CR140" s="24"/>
      <c r="CS140" s="24"/>
      <c r="CT140" s="24"/>
      <c r="CU140" s="24"/>
      <c r="CV140" s="24" t="s">
        <v>42</v>
      </c>
      <c r="CW140" s="24"/>
      <c r="CX140" s="24"/>
      <c r="CY140" s="24"/>
      <c r="CZ140" s="24"/>
      <c r="DA140" s="24"/>
      <c r="DB140" s="24"/>
      <c r="DC140" s="24"/>
      <c r="DD140" s="24"/>
      <c r="DE140" s="24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</row>
    <row r="141" spans="1:161" ht="12">
      <c r="A141" s="115" t="s">
        <v>225</v>
      </c>
      <c r="B141" s="116"/>
      <c r="C141" s="116"/>
      <c r="D141" s="116"/>
      <c r="E141" s="116"/>
      <c r="F141" s="116"/>
      <c r="G141" s="116"/>
      <c r="H141" s="116"/>
      <c r="I141" s="119" t="s">
        <v>226</v>
      </c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19"/>
      <c r="CB141" s="119"/>
      <c r="CC141" s="119"/>
      <c r="CD141" s="119"/>
      <c r="CE141" s="119"/>
      <c r="CF141" s="119"/>
      <c r="CG141" s="119"/>
      <c r="CH141" s="119"/>
      <c r="CI141" s="119"/>
      <c r="CJ141" s="119"/>
      <c r="CK141" s="119"/>
      <c r="CL141" s="119"/>
      <c r="CM141" s="119"/>
      <c r="CN141" s="24" t="s">
        <v>227</v>
      </c>
      <c r="CO141" s="24"/>
      <c r="CP141" s="24"/>
      <c r="CQ141" s="24"/>
      <c r="CR141" s="24"/>
      <c r="CS141" s="24"/>
      <c r="CT141" s="24"/>
      <c r="CU141" s="24"/>
      <c r="CV141" s="24" t="s">
        <v>42</v>
      </c>
      <c r="CW141" s="24"/>
      <c r="CX141" s="24"/>
      <c r="CY141" s="24"/>
      <c r="CZ141" s="24"/>
      <c r="DA141" s="24"/>
      <c r="DB141" s="24"/>
      <c r="DC141" s="24"/>
      <c r="DD141" s="24"/>
      <c r="DE141" s="24"/>
      <c r="DF141" s="118"/>
      <c r="DG141" s="118"/>
      <c r="DH141" s="118"/>
      <c r="DI141" s="118"/>
      <c r="DJ141" s="118"/>
      <c r="DK141" s="118"/>
      <c r="DL141" s="118"/>
      <c r="DM141" s="118"/>
      <c r="DN141" s="118"/>
      <c r="DO141" s="118"/>
      <c r="DP141" s="118"/>
      <c r="DQ141" s="118"/>
      <c r="DR141" s="118"/>
      <c r="DS141" s="118"/>
      <c r="DT141" s="118"/>
      <c r="DU141" s="118"/>
      <c r="DV141" s="118"/>
      <c r="DW141" s="118"/>
      <c r="DX141" s="118"/>
      <c r="DY141" s="118"/>
      <c r="DZ141" s="118"/>
      <c r="EA141" s="118"/>
      <c r="EB141" s="118"/>
      <c r="EC141" s="118"/>
      <c r="ED141" s="118"/>
      <c r="EE141" s="118"/>
      <c r="EF141" s="118"/>
      <c r="EG141" s="118"/>
      <c r="EH141" s="118"/>
      <c r="EI141" s="118"/>
      <c r="EJ141" s="118"/>
      <c r="EK141" s="118"/>
      <c r="EL141" s="118"/>
      <c r="EM141" s="118"/>
      <c r="EN141" s="118"/>
      <c r="EO141" s="118"/>
      <c r="EP141" s="118"/>
      <c r="EQ141" s="118"/>
      <c r="ER141" s="118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</row>
    <row r="142" spans="1:161" ht="24" customHeight="1">
      <c r="A142" s="115" t="s">
        <v>228</v>
      </c>
      <c r="B142" s="116"/>
      <c r="C142" s="116"/>
      <c r="D142" s="116"/>
      <c r="E142" s="116"/>
      <c r="F142" s="116"/>
      <c r="G142" s="116"/>
      <c r="H142" s="116"/>
      <c r="I142" s="120" t="s">
        <v>205</v>
      </c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24" t="s">
        <v>229</v>
      </c>
      <c r="CO142" s="24"/>
      <c r="CP142" s="24"/>
      <c r="CQ142" s="24"/>
      <c r="CR142" s="24"/>
      <c r="CS142" s="24"/>
      <c r="CT142" s="24"/>
      <c r="CU142" s="24"/>
      <c r="CV142" s="24" t="s">
        <v>42</v>
      </c>
      <c r="CW142" s="24"/>
      <c r="CX142" s="24"/>
      <c r="CY142" s="24"/>
      <c r="CZ142" s="24"/>
      <c r="DA142" s="24"/>
      <c r="DB142" s="24"/>
      <c r="DC142" s="24"/>
      <c r="DD142" s="24"/>
      <c r="DE142" s="24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</row>
    <row r="143" spans="1:161" ht="12">
      <c r="A143" s="115" t="s">
        <v>230</v>
      </c>
      <c r="B143" s="116"/>
      <c r="C143" s="116"/>
      <c r="D143" s="116"/>
      <c r="E143" s="116"/>
      <c r="F143" s="116"/>
      <c r="G143" s="116"/>
      <c r="H143" s="116"/>
      <c r="I143" s="120" t="s">
        <v>231</v>
      </c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24" t="s">
        <v>232</v>
      </c>
      <c r="CO143" s="24"/>
      <c r="CP143" s="24"/>
      <c r="CQ143" s="24"/>
      <c r="CR143" s="24"/>
      <c r="CS143" s="24"/>
      <c r="CT143" s="24"/>
      <c r="CU143" s="24"/>
      <c r="CV143" s="24" t="s">
        <v>42</v>
      </c>
      <c r="CW143" s="24"/>
      <c r="CX143" s="24"/>
      <c r="CY143" s="24"/>
      <c r="CZ143" s="24"/>
      <c r="DA143" s="24"/>
      <c r="DB143" s="24"/>
      <c r="DC143" s="24"/>
      <c r="DD143" s="24"/>
      <c r="DE143" s="24"/>
      <c r="DF143" s="118"/>
      <c r="DG143" s="118"/>
      <c r="DH143" s="118"/>
      <c r="DI143" s="118"/>
      <c r="DJ143" s="118"/>
      <c r="DK143" s="118"/>
      <c r="DL143" s="118"/>
      <c r="DM143" s="118"/>
      <c r="DN143" s="118"/>
      <c r="DO143" s="118"/>
      <c r="DP143" s="118"/>
      <c r="DQ143" s="118"/>
      <c r="DR143" s="118"/>
      <c r="DS143" s="118"/>
      <c r="DT143" s="118"/>
      <c r="DU143" s="118"/>
      <c r="DV143" s="118"/>
      <c r="DW143" s="118"/>
      <c r="DX143" s="118"/>
      <c r="DY143" s="118"/>
      <c r="DZ143" s="118"/>
      <c r="EA143" s="118"/>
      <c r="EB143" s="118"/>
      <c r="EC143" s="118"/>
      <c r="ED143" s="118"/>
      <c r="EE143" s="118"/>
      <c r="EF143" s="118"/>
      <c r="EG143" s="118"/>
      <c r="EH143" s="118"/>
      <c r="EI143" s="118"/>
      <c r="EJ143" s="118"/>
      <c r="EK143" s="118"/>
      <c r="EL143" s="118"/>
      <c r="EM143" s="118"/>
      <c r="EN143" s="118"/>
      <c r="EO143" s="118"/>
      <c r="EP143" s="118"/>
      <c r="EQ143" s="118"/>
      <c r="ER143" s="118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</row>
    <row r="144" spans="1:161" ht="27" customHeight="1">
      <c r="A144" s="115" t="s">
        <v>34</v>
      </c>
      <c r="B144" s="116"/>
      <c r="C144" s="116"/>
      <c r="D144" s="116"/>
      <c r="E144" s="116"/>
      <c r="F144" s="116"/>
      <c r="G144" s="116"/>
      <c r="H144" s="116"/>
      <c r="I144" s="121" t="s">
        <v>319</v>
      </c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24" t="s">
        <v>233</v>
      </c>
      <c r="CO144" s="24"/>
      <c r="CP144" s="24"/>
      <c r="CQ144" s="24"/>
      <c r="CR144" s="24"/>
      <c r="CS144" s="24"/>
      <c r="CT144" s="24"/>
      <c r="CU144" s="24"/>
      <c r="CV144" s="24" t="s">
        <v>42</v>
      </c>
      <c r="CW144" s="24"/>
      <c r="CX144" s="24"/>
      <c r="CY144" s="24"/>
      <c r="CZ144" s="24"/>
      <c r="DA144" s="24"/>
      <c r="DB144" s="24"/>
      <c r="DC144" s="24"/>
      <c r="DD144" s="24"/>
      <c r="DE144" s="24"/>
      <c r="DF144" s="118">
        <f>DF130</f>
        <v>10418520</v>
      </c>
      <c r="DG144" s="118"/>
      <c r="DH144" s="118"/>
      <c r="DI144" s="118"/>
      <c r="DJ144" s="118"/>
      <c r="DK144" s="118"/>
      <c r="DL144" s="118"/>
      <c r="DM144" s="118"/>
      <c r="DN144" s="118"/>
      <c r="DO144" s="118"/>
      <c r="DP144" s="118"/>
      <c r="DQ144" s="118"/>
      <c r="DR144" s="118"/>
      <c r="DS144" s="118">
        <f>DS130</f>
        <v>11966882</v>
      </c>
      <c r="DT144" s="118"/>
      <c r="DU144" s="118"/>
      <c r="DV144" s="118"/>
      <c r="DW144" s="118"/>
      <c r="DX144" s="118"/>
      <c r="DY144" s="118"/>
      <c r="DZ144" s="118"/>
      <c r="EA144" s="118"/>
      <c r="EB144" s="118"/>
      <c r="EC144" s="118"/>
      <c r="ED144" s="118"/>
      <c r="EE144" s="118"/>
      <c r="EF144" s="118">
        <f>EF130</f>
        <v>10566482</v>
      </c>
      <c r="EG144" s="118"/>
      <c r="EH144" s="118"/>
      <c r="EI144" s="118"/>
      <c r="EJ144" s="118"/>
      <c r="EK144" s="118"/>
      <c r="EL144" s="118"/>
      <c r="EM144" s="118"/>
      <c r="EN144" s="118"/>
      <c r="EO144" s="118"/>
      <c r="EP144" s="118"/>
      <c r="EQ144" s="118"/>
      <c r="ER144" s="118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</row>
    <row r="145" spans="1:161" ht="12">
      <c r="A145" s="115"/>
      <c r="B145" s="116"/>
      <c r="C145" s="116"/>
      <c r="D145" s="116"/>
      <c r="E145" s="116"/>
      <c r="F145" s="116"/>
      <c r="G145" s="116"/>
      <c r="H145" s="116"/>
      <c r="I145" s="122" t="s">
        <v>234</v>
      </c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2"/>
      <c r="BJ145" s="122"/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/>
      <c r="CA145" s="122"/>
      <c r="CB145" s="122"/>
      <c r="CC145" s="122"/>
      <c r="CD145" s="122"/>
      <c r="CE145" s="122"/>
      <c r="CF145" s="122"/>
      <c r="CG145" s="122"/>
      <c r="CH145" s="122"/>
      <c r="CI145" s="122"/>
      <c r="CJ145" s="122"/>
      <c r="CK145" s="122"/>
      <c r="CL145" s="122"/>
      <c r="CM145" s="123"/>
      <c r="CN145" s="24" t="s">
        <v>235</v>
      </c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</row>
    <row r="146" spans="1:161" ht="12">
      <c r="A146" s="115"/>
      <c r="B146" s="116"/>
      <c r="C146" s="116"/>
      <c r="D146" s="116"/>
      <c r="E146" s="116"/>
      <c r="F146" s="116"/>
      <c r="G146" s="116"/>
      <c r="H146" s="116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24"/>
      <c r="BP146" s="124"/>
      <c r="BQ146" s="124"/>
      <c r="BR146" s="124"/>
      <c r="BS146" s="124"/>
      <c r="BT146" s="124"/>
      <c r="BU146" s="124"/>
      <c r="BV146" s="124"/>
      <c r="BW146" s="124"/>
      <c r="BX146" s="124"/>
      <c r="BY146" s="124"/>
      <c r="BZ146" s="124"/>
      <c r="CA146" s="124"/>
      <c r="CB146" s="124"/>
      <c r="CC146" s="124"/>
      <c r="CD146" s="124"/>
      <c r="CE146" s="124"/>
      <c r="CF146" s="124"/>
      <c r="CG146" s="124"/>
      <c r="CH146" s="124"/>
      <c r="CI146" s="124"/>
      <c r="CJ146" s="124"/>
      <c r="CK146" s="124"/>
      <c r="CL146" s="124"/>
      <c r="CM146" s="1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</row>
    <row r="147" spans="1:161" ht="25.5" customHeight="1">
      <c r="A147" s="115" t="s">
        <v>35</v>
      </c>
      <c r="B147" s="116"/>
      <c r="C147" s="116"/>
      <c r="D147" s="116"/>
      <c r="E147" s="116"/>
      <c r="F147" s="116"/>
      <c r="G147" s="116"/>
      <c r="H147" s="116"/>
      <c r="I147" s="121" t="s">
        <v>236</v>
      </c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24" t="s">
        <v>237</v>
      </c>
      <c r="CO147" s="24"/>
      <c r="CP147" s="24"/>
      <c r="CQ147" s="24"/>
      <c r="CR147" s="24"/>
      <c r="CS147" s="24"/>
      <c r="CT147" s="24"/>
      <c r="CU147" s="24"/>
      <c r="CV147" s="24" t="s">
        <v>42</v>
      </c>
      <c r="CW147" s="24"/>
      <c r="CX147" s="24"/>
      <c r="CY147" s="24"/>
      <c r="CZ147" s="24"/>
      <c r="DA147" s="24"/>
      <c r="DB147" s="24"/>
      <c r="DC147" s="24"/>
      <c r="DD147" s="24"/>
      <c r="DE147" s="24"/>
      <c r="DF147" s="118"/>
      <c r="DG147" s="118"/>
      <c r="DH147" s="118"/>
      <c r="DI147" s="118"/>
      <c r="DJ147" s="118"/>
      <c r="DK147" s="118"/>
      <c r="DL147" s="118"/>
      <c r="DM147" s="118"/>
      <c r="DN147" s="118"/>
      <c r="DO147" s="118"/>
      <c r="DP147" s="118"/>
      <c r="DQ147" s="118"/>
      <c r="DR147" s="118"/>
      <c r="DS147" s="118"/>
      <c r="DT147" s="118"/>
      <c r="DU147" s="118"/>
      <c r="DV147" s="118"/>
      <c r="DW147" s="118"/>
      <c r="DX147" s="118"/>
      <c r="DY147" s="118"/>
      <c r="DZ147" s="118"/>
      <c r="EA147" s="118"/>
      <c r="EB147" s="118"/>
      <c r="EC147" s="118"/>
      <c r="ED147" s="118"/>
      <c r="EE147" s="118"/>
      <c r="EF147" s="118"/>
      <c r="EG147" s="118"/>
      <c r="EH147" s="118"/>
      <c r="EI147" s="118"/>
      <c r="EJ147" s="118"/>
      <c r="EK147" s="118"/>
      <c r="EL147" s="118"/>
      <c r="EM147" s="118"/>
      <c r="EN147" s="118"/>
      <c r="EO147" s="118"/>
      <c r="EP147" s="118"/>
      <c r="EQ147" s="118"/>
      <c r="ER147" s="118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</row>
    <row r="148" spans="1:161" ht="12">
      <c r="A148" s="115"/>
      <c r="B148" s="116"/>
      <c r="C148" s="116"/>
      <c r="D148" s="116"/>
      <c r="E148" s="116"/>
      <c r="F148" s="116"/>
      <c r="G148" s="116"/>
      <c r="H148" s="116"/>
      <c r="I148" s="122" t="s">
        <v>234</v>
      </c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2"/>
      <c r="BV148" s="122"/>
      <c r="BW148" s="122"/>
      <c r="BX148" s="122"/>
      <c r="BY148" s="122"/>
      <c r="BZ148" s="122"/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2"/>
      <c r="CM148" s="123"/>
      <c r="CN148" s="24" t="s">
        <v>238</v>
      </c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</row>
    <row r="149" spans="1:161" ht="12">
      <c r="A149" s="115"/>
      <c r="B149" s="116"/>
      <c r="C149" s="116"/>
      <c r="D149" s="116"/>
      <c r="E149" s="116"/>
      <c r="F149" s="116"/>
      <c r="G149" s="116"/>
      <c r="H149" s="116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  <c r="BI149" s="124"/>
      <c r="BJ149" s="124"/>
      <c r="BK149" s="124"/>
      <c r="BL149" s="124"/>
      <c r="BM149" s="124"/>
      <c r="BN149" s="124"/>
      <c r="BO149" s="124"/>
      <c r="BP149" s="124"/>
      <c r="BQ149" s="124"/>
      <c r="BR149" s="124"/>
      <c r="BS149" s="124"/>
      <c r="BT149" s="124"/>
      <c r="BU149" s="124"/>
      <c r="BV149" s="124"/>
      <c r="BW149" s="124"/>
      <c r="BX149" s="124"/>
      <c r="BY149" s="124"/>
      <c r="BZ149" s="124"/>
      <c r="CA149" s="124"/>
      <c r="CB149" s="124"/>
      <c r="CC149" s="124"/>
      <c r="CD149" s="124"/>
      <c r="CE149" s="124"/>
      <c r="CF149" s="124"/>
      <c r="CG149" s="124"/>
      <c r="CH149" s="124"/>
      <c r="CI149" s="124"/>
      <c r="CJ149" s="124"/>
      <c r="CK149" s="124"/>
      <c r="CL149" s="124"/>
      <c r="CM149" s="1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</row>
    <row r="153" spans="9:96" ht="12">
      <c r="I153" s="3" t="s">
        <v>239</v>
      </c>
      <c r="AQ153" s="27" t="s">
        <v>333</v>
      </c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K153" s="125"/>
      <c r="BL153" s="125"/>
      <c r="BM153" s="125"/>
      <c r="BN153" s="125"/>
      <c r="BO153" s="125"/>
      <c r="BP153" s="125"/>
      <c r="BQ153" s="125"/>
      <c r="BR153" s="125"/>
      <c r="BS153" s="125"/>
      <c r="BT153" s="125"/>
      <c r="BU153" s="125"/>
      <c r="BV153" s="125"/>
      <c r="BW153" s="125"/>
      <c r="BY153" s="27" t="s">
        <v>332</v>
      </c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</row>
    <row r="154" spans="43:96" ht="12">
      <c r="AQ154" s="28" t="s">
        <v>331</v>
      </c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</row>
    <row r="155" spans="43:96" ht="12"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</row>
    <row r="156" spans="9:96" ht="36" customHeight="1">
      <c r="I156" s="3" t="s">
        <v>240</v>
      </c>
      <c r="AM156" s="126" t="s">
        <v>322</v>
      </c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6"/>
      <c r="BD156" s="126"/>
      <c r="BG156" s="27" t="s">
        <v>296</v>
      </c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CA156" s="32" t="s">
        <v>297</v>
      </c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</row>
    <row r="157" spans="39:96" ht="12"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</row>
    <row r="158" spans="39:96" ht="12"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</row>
    <row r="159" spans="9:38" ht="12">
      <c r="I159" s="30" t="s">
        <v>3</v>
      </c>
      <c r="J159" s="30"/>
      <c r="K159" s="32" t="s">
        <v>339</v>
      </c>
      <c r="L159" s="32"/>
      <c r="M159" s="32"/>
      <c r="N159" s="25" t="s">
        <v>3</v>
      </c>
      <c r="O159" s="25"/>
      <c r="Q159" s="32" t="s">
        <v>334</v>
      </c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127">
        <v>2021</v>
      </c>
      <c r="AG159" s="127"/>
      <c r="AH159" s="127"/>
      <c r="AI159" s="127"/>
      <c r="AJ159" s="127"/>
      <c r="AK159" s="127"/>
      <c r="AL159" s="3" t="s">
        <v>4</v>
      </c>
    </row>
    <row r="160" spans="9:37" ht="12">
      <c r="I160" s="4"/>
      <c r="J160" s="4"/>
      <c r="K160" s="17"/>
      <c r="L160" s="17"/>
      <c r="M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"/>
      <c r="AG160" s="18"/>
      <c r="AH160" s="18"/>
      <c r="AI160" s="18"/>
      <c r="AJ160" s="18"/>
      <c r="AK160" s="18"/>
    </row>
    <row r="161" ht="12.75" thickBot="1"/>
    <row r="162" spans="1:91" ht="1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10"/>
    </row>
    <row r="163" spans="1:91" ht="12">
      <c r="A163" s="11" t="s">
        <v>241</v>
      </c>
      <c r="CM163" s="12"/>
    </row>
    <row r="164" spans="1:91" ht="24" customHeight="1">
      <c r="A164" s="128" t="s">
        <v>313</v>
      </c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128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8"/>
    </row>
    <row r="165" spans="1:91" ht="12">
      <c r="A165" s="129" t="s">
        <v>242</v>
      </c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129"/>
      <c r="BE165" s="129"/>
      <c r="BF165" s="129"/>
      <c r="BG165" s="129"/>
      <c r="BH165" s="129"/>
      <c r="BI165" s="129"/>
      <c r="BJ165" s="129"/>
      <c r="BK165" s="129"/>
      <c r="BL165" s="129"/>
      <c r="BM165" s="129"/>
      <c r="BN165" s="129"/>
      <c r="BO165" s="129"/>
      <c r="BP165" s="129"/>
      <c r="BQ165" s="129"/>
      <c r="BR165" s="129"/>
      <c r="BS165" s="129"/>
      <c r="BT165" s="129"/>
      <c r="BU165" s="129"/>
      <c r="BV165" s="129"/>
      <c r="BW165" s="129"/>
      <c r="BX165" s="129"/>
      <c r="BY165" s="129"/>
      <c r="BZ165" s="129"/>
      <c r="CA165" s="129"/>
      <c r="CB165" s="129"/>
      <c r="CC165" s="129"/>
      <c r="CD165" s="129"/>
      <c r="CE165" s="129"/>
      <c r="CF165" s="129"/>
      <c r="CG165" s="129"/>
      <c r="CH165" s="129"/>
      <c r="CI165" s="129"/>
      <c r="CJ165" s="129"/>
      <c r="CK165" s="129"/>
      <c r="CL165" s="129"/>
      <c r="CM165" s="129"/>
    </row>
    <row r="166" spans="1:91" ht="12">
      <c r="A166" s="13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14"/>
    </row>
    <row r="167" spans="1:91" ht="12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AH167" s="131" t="s">
        <v>269</v>
      </c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  <c r="AT167" s="131"/>
      <c r="AU167" s="131"/>
      <c r="AV167" s="131"/>
      <c r="AW167" s="131"/>
      <c r="AX167" s="131"/>
      <c r="AY167" s="131"/>
      <c r="AZ167" s="131"/>
      <c r="BA167" s="131"/>
      <c r="BB167" s="131"/>
      <c r="BC167" s="131"/>
      <c r="BD167" s="131"/>
      <c r="BE167" s="131"/>
      <c r="BF167" s="131"/>
      <c r="BG167" s="131"/>
      <c r="BH167" s="131"/>
      <c r="BI167" s="131"/>
      <c r="BJ167" s="131"/>
      <c r="BK167" s="131"/>
      <c r="BL167" s="131"/>
      <c r="BM167" s="131"/>
      <c r="BN167" s="131"/>
      <c r="BO167" s="131"/>
      <c r="BP167" s="131"/>
      <c r="BQ167" s="131"/>
      <c r="BR167" s="131"/>
      <c r="BS167" s="131"/>
      <c r="BT167" s="131"/>
      <c r="BU167" s="131"/>
      <c r="BV167" s="131"/>
      <c r="BW167" s="131"/>
      <c r="BX167" s="131"/>
      <c r="BY167" s="131"/>
      <c r="BZ167" s="131"/>
      <c r="CA167" s="131"/>
      <c r="CB167" s="131"/>
      <c r="CC167" s="131"/>
      <c r="CD167" s="131"/>
      <c r="CE167" s="131"/>
      <c r="CF167" s="131"/>
      <c r="CG167" s="131"/>
      <c r="CH167" s="131"/>
      <c r="CI167" s="131"/>
      <c r="CJ167" s="131"/>
      <c r="CK167" s="131"/>
      <c r="CL167" s="131"/>
      <c r="CM167" s="131"/>
    </row>
    <row r="168" spans="1:91" ht="12">
      <c r="A168" s="132" t="s">
        <v>1</v>
      </c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AH168" s="133" t="s">
        <v>2</v>
      </c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133"/>
      <c r="CA168" s="133"/>
      <c r="CB168" s="133"/>
      <c r="CC168" s="133"/>
      <c r="CD168" s="133"/>
      <c r="CE168" s="133"/>
      <c r="CF168" s="133"/>
      <c r="CG168" s="133"/>
      <c r="CH168" s="133"/>
      <c r="CI168" s="133"/>
      <c r="CJ168" s="133"/>
      <c r="CK168" s="133"/>
      <c r="CL168" s="133"/>
      <c r="CM168" s="133"/>
    </row>
    <row r="169" spans="1:91" ht="12">
      <c r="A169" s="11"/>
      <c r="CM169" s="12"/>
    </row>
    <row r="170" spans="1:91" ht="12">
      <c r="A170" s="134" t="s">
        <v>3</v>
      </c>
      <c r="B170" s="134"/>
      <c r="C170" s="32" t="s">
        <v>339</v>
      </c>
      <c r="D170" s="32"/>
      <c r="E170" s="32"/>
      <c r="F170" s="25" t="s">
        <v>3</v>
      </c>
      <c r="G170" s="25"/>
      <c r="I170" s="32" t="s">
        <v>334</v>
      </c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0">
        <v>20</v>
      </c>
      <c r="Y170" s="30"/>
      <c r="Z170" s="30"/>
      <c r="AA170" s="33" t="s">
        <v>8</v>
      </c>
      <c r="AB170" s="33"/>
      <c r="AC170" s="33"/>
      <c r="AD170" s="3" t="s">
        <v>4</v>
      </c>
      <c r="CM170" s="12"/>
    </row>
    <row r="171" spans="1:91" ht="12.75" thickBo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6"/>
    </row>
  </sheetData>
  <sheetProtection selectLockedCells="1" selectUnlockedCells="1"/>
  <mergeCells count="976">
    <mergeCell ref="A94:BW94"/>
    <mergeCell ref="CF94:CR94"/>
    <mergeCell ref="CS94:DE94"/>
    <mergeCell ref="DF94:DR94"/>
    <mergeCell ref="EF94:ER94"/>
    <mergeCell ref="DS94:EE94"/>
    <mergeCell ref="A89:BW89"/>
    <mergeCell ref="CF87:CR87"/>
    <mergeCell ref="CS87:DE87"/>
    <mergeCell ref="DF87:DR87"/>
    <mergeCell ref="DS87:EE87"/>
    <mergeCell ref="EF87:ER87"/>
    <mergeCell ref="A87:BW87"/>
    <mergeCell ref="EF88:ER88"/>
    <mergeCell ref="EF89:ER89"/>
    <mergeCell ref="EF40:ER41"/>
    <mergeCell ref="ES88:FE88"/>
    <mergeCell ref="ES89:FE89"/>
    <mergeCell ref="BX86:CE89"/>
    <mergeCell ref="CF88:CR88"/>
    <mergeCell ref="CF89:CR89"/>
    <mergeCell ref="ES87:FE87"/>
    <mergeCell ref="BX40:CE41"/>
    <mergeCell ref="DF55:DR55"/>
    <mergeCell ref="DS55:EE55"/>
    <mergeCell ref="CF40:CR41"/>
    <mergeCell ref="CF42:CR42"/>
    <mergeCell ref="CS40:DE41"/>
    <mergeCell ref="DF40:DR41"/>
    <mergeCell ref="DS40:EE41"/>
    <mergeCell ref="DS50:EE50"/>
    <mergeCell ref="DF48:DR49"/>
    <mergeCell ref="DF106:DR106"/>
    <mergeCell ref="DS106:EE106"/>
    <mergeCell ref="A41:BW41"/>
    <mergeCell ref="EF42:ER42"/>
    <mergeCell ref="ES40:FE41"/>
    <mergeCell ref="EF55:ER55"/>
    <mergeCell ref="A97:BW97"/>
    <mergeCell ref="A105:BW105"/>
    <mergeCell ref="DS52:EE52"/>
    <mergeCell ref="DS46:EE46"/>
    <mergeCell ref="CF106:CR106"/>
    <mergeCell ref="EF107:ER107"/>
    <mergeCell ref="ES107:FE107"/>
    <mergeCell ref="CS97:DE97"/>
    <mergeCell ref="DF97:DR97"/>
    <mergeCell ref="DS97:EE97"/>
    <mergeCell ref="EF97:ER97"/>
    <mergeCell ref="ES105:FE105"/>
    <mergeCell ref="ES97:FE97"/>
    <mergeCell ref="CS106:DE106"/>
    <mergeCell ref="CS107:DE107"/>
    <mergeCell ref="DF107:DR107"/>
    <mergeCell ref="DS107:EE107"/>
    <mergeCell ref="ES104:FE104"/>
    <mergeCell ref="A103:BW103"/>
    <mergeCell ref="CF103:CR103"/>
    <mergeCell ref="EF106:ER106"/>
    <mergeCell ref="ES106:FE106"/>
    <mergeCell ref="CF105:CR105"/>
    <mergeCell ref="A107:BW107"/>
    <mergeCell ref="CS105:DE105"/>
    <mergeCell ref="DF105:DR105"/>
    <mergeCell ref="DS105:EE105"/>
    <mergeCell ref="EF105:ER105"/>
    <mergeCell ref="A104:BW104"/>
    <mergeCell ref="CF104:CR104"/>
    <mergeCell ref="CS104:DE104"/>
    <mergeCell ref="DF104:DR104"/>
    <mergeCell ref="DS104:EE104"/>
    <mergeCell ref="EF104:ER104"/>
    <mergeCell ref="DF103:DR103"/>
    <mergeCell ref="DS103:EE103"/>
    <mergeCell ref="EF103:ER103"/>
    <mergeCell ref="ES100:FE100"/>
    <mergeCell ref="CF101:CR101"/>
    <mergeCell ref="CS101:DE101"/>
    <mergeCell ref="DF101:DR101"/>
    <mergeCell ref="DS101:EE101"/>
    <mergeCell ref="EF101:ER101"/>
    <mergeCell ref="ES103:FE103"/>
    <mergeCell ref="ES96:FE96"/>
    <mergeCell ref="ES94:FE94"/>
    <mergeCell ref="ES101:FE101"/>
    <mergeCell ref="A100:BW100"/>
    <mergeCell ref="A101:BW101"/>
    <mergeCell ref="CF100:CR100"/>
    <mergeCell ref="CS100:DE100"/>
    <mergeCell ref="DF100:DR100"/>
    <mergeCell ref="DS100:EE100"/>
    <mergeCell ref="BX90:CE107"/>
    <mergeCell ref="ES99:FE99"/>
    <mergeCell ref="DS98:EE98"/>
    <mergeCell ref="DS99:EE99"/>
    <mergeCell ref="DS102:EE102"/>
    <mergeCell ref="EF98:ER98"/>
    <mergeCell ref="ES102:FE102"/>
    <mergeCell ref="EF99:ER99"/>
    <mergeCell ref="EF102:ER102"/>
    <mergeCell ref="EF100:ER100"/>
    <mergeCell ref="EF91:ER91"/>
    <mergeCell ref="EF92:ER92"/>
    <mergeCell ref="EF93:ER93"/>
    <mergeCell ref="EF95:ER95"/>
    <mergeCell ref="EF96:ER96"/>
    <mergeCell ref="ES98:FE98"/>
    <mergeCell ref="ES91:FE91"/>
    <mergeCell ref="ES92:FE92"/>
    <mergeCell ref="ES93:FE93"/>
    <mergeCell ref="ES95:FE95"/>
    <mergeCell ref="DS91:EE91"/>
    <mergeCell ref="DS92:EE92"/>
    <mergeCell ref="DS93:EE93"/>
    <mergeCell ref="DS95:EE95"/>
    <mergeCell ref="DS96:EE96"/>
    <mergeCell ref="DF92:DR92"/>
    <mergeCell ref="DF93:DR93"/>
    <mergeCell ref="DF95:DR95"/>
    <mergeCell ref="DF96:DR96"/>
    <mergeCell ref="DF98:DR98"/>
    <mergeCell ref="CF99:CR99"/>
    <mergeCell ref="CF102:CR102"/>
    <mergeCell ref="CS91:DE91"/>
    <mergeCell ref="CS92:DE92"/>
    <mergeCell ref="CS93:DE93"/>
    <mergeCell ref="CS95:DE95"/>
    <mergeCell ref="DF99:DR99"/>
    <mergeCell ref="CS98:DE98"/>
    <mergeCell ref="CS99:DE99"/>
    <mergeCell ref="CF92:CR92"/>
    <mergeCell ref="CF93:CR93"/>
    <mergeCell ref="CF95:CR95"/>
    <mergeCell ref="CF96:CR96"/>
    <mergeCell ref="CF98:CR98"/>
    <mergeCell ref="CS96:DE96"/>
    <mergeCell ref="CF97:CR97"/>
    <mergeCell ref="A170:B170"/>
    <mergeCell ref="C170:E170"/>
    <mergeCell ref="F170:G170"/>
    <mergeCell ref="I170:W170"/>
    <mergeCell ref="X170:Z170"/>
    <mergeCell ref="AA170:AC170"/>
    <mergeCell ref="A164:CM164"/>
    <mergeCell ref="A165:CM165"/>
    <mergeCell ref="A167:Y167"/>
    <mergeCell ref="AH167:CM167"/>
    <mergeCell ref="A168:Y168"/>
    <mergeCell ref="AH168:CM168"/>
    <mergeCell ref="I159:J159"/>
    <mergeCell ref="K159:M159"/>
    <mergeCell ref="N159:O159"/>
    <mergeCell ref="Q159:AE159"/>
    <mergeCell ref="AF159:AK159"/>
    <mergeCell ref="A92:BW92"/>
    <mergeCell ref="A93:BW93"/>
    <mergeCell ref="A95:BW95"/>
    <mergeCell ref="A96:BW96"/>
    <mergeCell ref="A106:BW106"/>
    <mergeCell ref="AM156:BD156"/>
    <mergeCell ref="BG156:BX156"/>
    <mergeCell ref="CA156:CR156"/>
    <mergeCell ref="AM157:BD157"/>
    <mergeCell ref="BG157:BX157"/>
    <mergeCell ref="CA157:CR157"/>
    <mergeCell ref="AQ153:BH153"/>
    <mergeCell ref="BY153:CR153"/>
    <mergeCell ref="AQ154:BH154"/>
    <mergeCell ref="BK154:BV154"/>
    <mergeCell ref="BY154:CR154"/>
    <mergeCell ref="BK153:BW153"/>
    <mergeCell ref="ES147:FE147"/>
    <mergeCell ref="A148:H149"/>
    <mergeCell ref="I148:CM148"/>
    <mergeCell ref="CN148:CU149"/>
    <mergeCell ref="CV148:DE149"/>
    <mergeCell ref="DF148:DR149"/>
    <mergeCell ref="DS148:EE149"/>
    <mergeCell ref="EF148:ER149"/>
    <mergeCell ref="ES148:FE149"/>
    <mergeCell ref="I149:CM149"/>
    <mergeCell ref="EF145:ER146"/>
    <mergeCell ref="ES145:FE146"/>
    <mergeCell ref="I146:CM146"/>
    <mergeCell ref="A147:H147"/>
    <mergeCell ref="I147:CM147"/>
    <mergeCell ref="CN147:CU147"/>
    <mergeCell ref="CV147:DE147"/>
    <mergeCell ref="DF147:DR147"/>
    <mergeCell ref="DS147:EE147"/>
    <mergeCell ref="EF147:ER147"/>
    <mergeCell ref="A145:H146"/>
    <mergeCell ref="I145:CM145"/>
    <mergeCell ref="CN145:CU146"/>
    <mergeCell ref="CV145:DE146"/>
    <mergeCell ref="DF145:DR146"/>
    <mergeCell ref="DS145:EE146"/>
    <mergeCell ref="EF143:ER143"/>
    <mergeCell ref="ES143:FE143"/>
    <mergeCell ref="A144:H144"/>
    <mergeCell ref="I144:CM144"/>
    <mergeCell ref="CN144:CU144"/>
    <mergeCell ref="CV144:DE144"/>
    <mergeCell ref="DF144:DR144"/>
    <mergeCell ref="DS144:EE144"/>
    <mergeCell ref="EF144:ER144"/>
    <mergeCell ref="ES144:FE144"/>
    <mergeCell ref="A143:H143"/>
    <mergeCell ref="I143:CM143"/>
    <mergeCell ref="CN143:CU143"/>
    <mergeCell ref="CV143:DE143"/>
    <mergeCell ref="DF143:DR143"/>
    <mergeCell ref="DS143:EE143"/>
    <mergeCell ref="EF141:ER141"/>
    <mergeCell ref="ES141:FE141"/>
    <mergeCell ref="A142:H142"/>
    <mergeCell ref="I142:CM142"/>
    <mergeCell ref="CN142:CU142"/>
    <mergeCell ref="CV142:DE142"/>
    <mergeCell ref="DF142:DR142"/>
    <mergeCell ref="DS142:EE142"/>
    <mergeCell ref="EF142:ER142"/>
    <mergeCell ref="ES142:FE142"/>
    <mergeCell ref="A141:H141"/>
    <mergeCell ref="I141:CM141"/>
    <mergeCell ref="CN141:CU141"/>
    <mergeCell ref="CV141:DE141"/>
    <mergeCell ref="DF141:DR141"/>
    <mergeCell ref="DS141:EE141"/>
    <mergeCell ref="EF139:ER139"/>
    <mergeCell ref="ES139:FE139"/>
    <mergeCell ref="A140:H140"/>
    <mergeCell ref="I140:CM140"/>
    <mergeCell ref="CN140:CU140"/>
    <mergeCell ref="CV140:DE140"/>
    <mergeCell ref="DF140:DR140"/>
    <mergeCell ref="DS140:EE140"/>
    <mergeCell ref="EF140:ER140"/>
    <mergeCell ref="ES140:FE140"/>
    <mergeCell ref="A139:H139"/>
    <mergeCell ref="I139:CM139"/>
    <mergeCell ref="CN139:CU139"/>
    <mergeCell ref="CV139:DE139"/>
    <mergeCell ref="DF139:DR139"/>
    <mergeCell ref="DS139:EE139"/>
    <mergeCell ref="EF137:ER137"/>
    <mergeCell ref="ES137:FE137"/>
    <mergeCell ref="A138:H138"/>
    <mergeCell ref="I138:CM138"/>
    <mergeCell ref="CN138:CU138"/>
    <mergeCell ref="CV138:DE138"/>
    <mergeCell ref="DF138:DR138"/>
    <mergeCell ref="DS138:EE138"/>
    <mergeCell ref="EF138:ER138"/>
    <mergeCell ref="ES138:FE138"/>
    <mergeCell ref="A137:H137"/>
    <mergeCell ref="I137:CM137"/>
    <mergeCell ref="CN137:CU137"/>
    <mergeCell ref="CV137:DE137"/>
    <mergeCell ref="DF137:DR137"/>
    <mergeCell ref="DS137:EE137"/>
    <mergeCell ref="EF135:ER135"/>
    <mergeCell ref="ES135:FE135"/>
    <mergeCell ref="A136:H136"/>
    <mergeCell ref="I136:CM136"/>
    <mergeCell ref="CN136:CU136"/>
    <mergeCell ref="CV136:DE136"/>
    <mergeCell ref="DF136:DR136"/>
    <mergeCell ref="DS136:EE136"/>
    <mergeCell ref="EF136:ER136"/>
    <mergeCell ref="ES136:FE136"/>
    <mergeCell ref="A135:H135"/>
    <mergeCell ref="I135:CM135"/>
    <mergeCell ref="CN135:CU135"/>
    <mergeCell ref="CV135:DE135"/>
    <mergeCell ref="DF135:DR135"/>
    <mergeCell ref="DS135:EE135"/>
    <mergeCell ref="EF133:ER133"/>
    <mergeCell ref="ES133:FE133"/>
    <mergeCell ref="A134:H134"/>
    <mergeCell ref="I134:CM134"/>
    <mergeCell ref="CN134:CU134"/>
    <mergeCell ref="CV134:DE134"/>
    <mergeCell ref="DF134:DR134"/>
    <mergeCell ref="DS134:EE134"/>
    <mergeCell ref="EF134:ER134"/>
    <mergeCell ref="ES134:FE134"/>
    <mergeCell ref="A133:H133"/>
    <mergeCell ref="I133:CM133"/>
    <mergeCell ref="CN133:CU133"/>
    <mergeCell ref="CV133:DE133"/>
    <mergeCell ref="DF133:DR133"/>
    <mergeCell ref="DS133:EE133"/>
    <mergeCell ref="EF131:ER131"/>
    <mergeCell ref="ES131:FE131"/>
    <mergeCell ref="A132:H132"/>
    <mergeCell ref="I132:CM132"/>
    <mergeCell ref="CN132:CU132"/>
    <mergeCell ref="CV132:DE132"/>
    <mergeCell ref="DF132:DR132"/>
    <mergeCell ref="DS132:EE132"/>
    <mergeCell ref="EF132:ER132"/>
    <mergeCell ref="ES132:FE132"/>
    <mergeCell ref="A131:H131"/>
    <mergeCell ref="I131:CM131"/>
    <mergeCell ref="CN131:CU131"/>
    <mergeCell ref="CV131:DE131"/>
    <mergeCell ref="DF131:DR131"/>
    <mergeCell ref="DS131:EE131"/>
    <mergeCell ref="EF129:ER129"/>
    <mergeCell ref="ES129:FE129"/>
    <mergeCell ref="A130:H130"/>
    <mergeCell ref="I130:CM130"/>
    <mergeCell ref="CN130:CU130"/>
    <mergeCell ref="CV130:DE130"/>
    <mergeCell ref="DF130:DR130"/>
    <mergeCell ref="DS130:EE130"/>
    <mergeCell ref="EF130:ER130"/>
    <mergeCell ref="ES130:FE130"/>
    <mergeCell ref="A129:H129"/>
    <mergeCell ref="I129:CM129"/>
    <mergeCell ref="CN129:CU129"/>
    <mergeCell ref="CV129:DE129"/>
    <mergeCell ref="DF129:DR129"/>
    <mergeCell ref="DS129:EE129"/>
    <mergeCell ref="EF127:ER127"/>
    <mergeCell ref="ES127:FE127"/>
    <mergeCell ref="A128:H128"/>
    <mergeCell ref="I128:CM128"/>
    <mergeCell ref="CN128:CU128"/>
    <mergeCell ref="CV128:DE128"/>
    <mergeCell ref="DF128:DR128"/>
    <mergeCell ref="DS128:EE128"/>
    <mergeCell ref="EF128:ER128"/>
    <mergeCell ref="ES128:FE128"/>
    <mergeCell ref="A127:H127"/>
    <mergeCell ref="I127:CM127"/>
    <mergeCell ref="CN127:CU127"/>
    <mergeCell ref="CV127:DE127"/>
    <mergeCell ref="DF127:DR127"/>
    <mergeCell ref="DS127:EE127"/>
    <mergeCell ref="ES125:FE125"/>
    <mergeCell ref="A126:H126"/>
    <mergeCell ref="I126:CM126"/>
    <mergeCell ref="CN126:CU126"/>
    <mergeCell ref="CV126:DE126"/>
    <mergeCell ref="DF126:DR126"/>
    <mergeCell ref="DS126:EE126"/>
    <mergeCell ref="EF126:ER126"/>
    <mergeCell ref="ES126:FE126"/>
    <mergeCell ref="DF124:DR124"/>
    <mergeCell ref="DS124:EE124"/>
    <mergeCell ref="EF124:ER124"/>
    <mergeCell ref="A125:H125"/>
    <mergeCell ref="I125:CM125"/>
    <mergeCell ref="CN125:CU125"/>
    <mergeCell ref="CV125:DE125"/>
    <mergeCell ref="DF125:DR125"/>
    <mergeCell ref="DS125:EE125"/>
    <mergeCell ref="EF125:ER125"/>
    <mergeCell ref="DY123:EA123"/>
    <mergeCell ref="EB123:EE123"/>
    <mergeCell ref="EF123:EK123"/>
    <mergeCell ref="EL123:EN123"/>
    <mergeCell ref="EO123:ER123"/>
    <mergeCell ref="ES123:FE124"/>
    <mergeCell ref="B120:FD120"/>
    <mergeCell ref="A122:H124"/>
    <mergeCell ref="I122:CM124"/>
    <mergeCell ref="CN122:CU124"/>
    <mergeCell ref="CV122:DE124"/>
    <mergeCell ref="DF122:FE122"/>
    <mergeCell ref="DF123:DK123"/>
    <mergeCell ref="DL123:DN123"/>
    <mergeCell ref="DO123:DR123"/>
    <mergeCell ref="DS123:DX123"/>
    <mergeCell ref="EF118:ER118"/>
    <mergeCell ref="ES118:FE118"/>
    <mergeCell ref="A118:BW118"/>
    <mergeCell ref="BX118:CE118"/>
    <mergeCell ref="CF118:CR118"/>
    <mergeCell ref="A98:BW98"/>
    <mergeCell ref="A99:BW99"/>
    <mergeCell ref="CS118:DE118"/>
    <mergeCell ref="DF118:DR118"/>
    <mergeCell ref="DS118:EE118"/>
    <mergeCell ref="EF116:ER116"/>
    <mergeCell ref="ES116:FE116"/>
    <mergeCell ref="A117:BW117"/>
    <mergeCell ref="BX117:CE117"/>
    <mergeCell ref="CF117:CR117"/>
    <mergeCell ref="CS117:DE117"/>
    <mergeCell ref="DF117:DR117"/>
    <mergeCell ref="DS117:EE117"/>
    <mergeCell ref="EF117:ER117"/>
    <mergeCell ref="ES117:FE117"/>
    <mergeCell ref="A116:BW116"/>
    <mergeCell ref="BX116:CE116"/>
    <mergeCell ref="CF116:CR116"/>
    <mergeCell ref="CS116:DE116"/>
    <mergeCell ref="DF116:DR116"/>
    <mergeCell ref="DS116:EE116"/>
    <mergeCell ref="EF114:ER114"/>
    <mergeCell ref="ES114:FE114"/>
    <mergeCell ref="A115:BW115"/>
    <mergeCell ref="BX115:CE115"/>
    <mergeCell ref="CF115:CR115"/>
    <mergeCell ref="CS115:DE115"/>
    <mergeCell ref="DF115:DR115"/>
    <mergeCell ref="DS115:EE115"/>
    <mergeCell ref="EF115:ER115"/>
    <mergeCell ref="ES115:FE115"/>
    <mergeCell ref="A114:BW114"/>
    <mergeCell ref="BX114:CE114"/>
    <mergeCell ref="CF114:CR114"/>
    <mergeCell ref="CS114:DE114"/>
    <mergeCell ref="DF114:DR114"/>
    <mergeCell ref="DS114:EE114"/>
    <mergeCell ref="EF112:ER112"/>
    <mergeCell ref="ES112:FE112"/>
    <mergeCell ref="A113:BW113"/>
    <mergeCell ref="BX113:CE113"/>
    <mergeCell ref="CF113:CR113"/>
    <mergeCell ref="CS113:DE113"/>
    <mergeCell ref="DF113:DR113"/>
    <mergeCell ref="DS113:EE113"/>
    <mergeCell ref="EF113:ER113"/>
    <mergeCell ref="ES113:FE113"/>
    <mergeCell ref="A112:BW112"/>
    <mergeCell ref="BX112:CE112"/>
    <mergeCell ref="CF112:CR112"/>
    <mergeCell ref="CS112:DE112"/>
    <mergeCell ref="DF112:DR112"/>
    <mergeCell ref="DS112:EE112"/>
    <mergeCell ref="ES110:FE110"/>
    <mergeCell ref="A111:BW111"/>
    <mergeCell ref="BX111:CE111"/>
    <mergeCell ref="CF111:CR111"/>
    <mergeCell ref="CS111:DE111"/>
    <mergeCell ref="DF111:DR111"/>
    <mergeCell ref="DS111:EE111"/>
    <mergeCell ref="EF111:ER111"/>
    <mergeCell ref="ES111:FE111"/>
    <mergeCell ref="DS109:EE109"/>
    <mergeCell ref="EF109:ER109"/>
    <mergeCell ref="ES109:FE109"/>
    <mergeCell ref="A110:BW110"/>
    <mergeCell ref="BX110:CE110"/>
    <mergeCell ref="CF110:CR110"/>
    <mergeCell ref="CS110:DE110"/>
    <mergeCell ref="DF110:DR110"/>
    <mergeCell ref="DS110:EE110"/>
    <mergeCell ref="EF110:ER110"/>
    <mergeCell ref="A102:BW102"/>
    <mergeCell ref="A109:BW109"/>
    <mergeCell ref="BX109:CE109"/>
    <mergeCell ref="CF109:CR109"/>
    <mergeCell ref="CS109:DE109"/>
    <mergeCell ref="DF109:DR109"/>
    <mergeCell ref="DF102:DR102"/>
    <mergeCell ref="CS102:DE102"/>
    <mergeCell ref="CF107:CR107"/>
    <mergeCell ref="CS103:DE103"/>
    <mergeCell ref="EF90:ER90"/>
    <mergeCell ref="ES90:FE90"/>
    <mergeCell ref="A91:BW91"/>
    <mergeCell ref="A90:BW90"/>
    <mergeCell ref="CF90:CR90"/>
    <mergeCell ref="CS90:DE90"/>
    <mergeCell ref="DF90:DR90"/>
    <mergeCell ref="DS90:EE90"/>
    <mergeCell ref="CF91:CR91"/>
    <mergeCell ref="DF91:DR91"/>
    <mergeCell ref="EF85:ER85"/>
    <mergeCell ref="ES85:FE85"/>
    <mergeCell ref="A86:BW86"/>
    <mergeCell ref="CF86:CR86"/>
    <mergeCell ref="CS86:DE86"/>
    <mergeCell ref="DF86:DR86"/>
    <mergeCell ref="DS86:EE86"/>
    <mergeCell ref="EF86:ER86"/>
    <mergeCell ref="ES86:FE86"/>
    <mergeCell ref="A85:BW85"/>
    <mergeCell ref="BX85:CE85"/>
    <mergeCell ref="CF85:CR85"/>
    <mergeCell ref="CS85:DE85"/>
    <mergeCell ref="DF85:DR85"/>
    <mergeCell ref="DS85:EE85"/>
    <mergeCell ref="EF83:ER83"/>
    <mergeCell ref="BX83:CE83"/>
    <mergeCell ref="CF83:CR83"/>
    <mergeCell ref="CS83:DE83"/>
    <mergeCell ref="DF83:D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DS83:EE83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8:ER68"/>
    <mergeCell ref="ES68:FE68"/>
    <mergeCell ref="A70:BW70"/>
    <mergeCell ref="BX70:CE70"/>
    <mergeCell ref="CF70:CR70"/>
    <mergeCell ref="CS70:DE70"/>
    <mergeCell ref="DF70:DR70"/>
    <mergeCell ref="DS70:EE70"/>
    <mergeCell ref="CF69:CR69"/>
    <mergeCell ref="CS69:DE69"/>
    <mergeCell ref="ES42:FE42"/>
    <mergeCell ref="A55:BW55"/>
    <mergeCell ref="CF55:CR55"/>
    <mergeCell ref="CS55:DE55"/>
    <mergeCell ref="BX54:CE55"/>
    <mergeCell ref="ES55:FE55"/>
    <mergeCell ref="BX42:CE42"/>
    <mergeCell ref="CS42:DE42"/>
    <mergeCell ref="DF42:DR42"/>
    <mergeCell ref="DS42:EE42"/>
    <mergeCell ref="DF69:DR69"/>
    <mergeCell ref="DS69:EE69"/>
    <mergeCell ref="EF70:ER70"/>
    <mergeCell ref="ES70:FE70"/>
    <mergeCell ref="EF69:ER69"/>
    <mergeCell ref="ES69:FE69"/>
    <mergeCell ref="A68:BW68"/>
    <mergeCell ref="BX68:CE68"/>
    <mergeCell ref="CF68:CR68"/>
    <mergeCell ref="CS68:DE68"/>
    <mergeCell ref="DF68:DR68"/>
    <mergeCell ref="DS68:EE68"/>
    <mergeCell ref="A69:BW69"/>
    <mergeCell ref="BX69:CE69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6:BW66"/>
    <mergeCell ref="BX66:CE66"/>
    <mergeCell ref="CF66:CR66"/>
    <mergeCell ref="CS66:DE66"/>
    <mergeCell ref="DF66:DR66"/>
    <mergeCell ref="DS66:EE66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F54:ER54"/>
    <mergeCell ref="ES54:FE54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4:BW54"/>
    <mergeCell ref="CF54:CR54"/>
    <mergeCell ref="CS54:DE54"/>
    <mergeCell ref="DF54:DR54"/>
    <mergeCell ref="DS54:EE54"/>
    <mergeCell ref="EF52:ER52"/>
    <mergeCell ref="BX52:CE52"/>
    <mergeCell ref="CF52:CR52"/>
    <mergeCell ref="CS52:DE52"/>
    <mergeCell ref="DF52:D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2:BW52"/>
    <mergeCell ref="A51:BW51"/>
    <mergeCell ref="BX51:CE51"/>
    <mergeCell ref="CF51:CR51"/>
    <mergeCell ref="CS51:DE51"/>
    <mergeCell ref="DF51:DR51"/>
    <mergeCell ref="DS51:EE51"/>
    <mergeCell ref="ES47:FE47"/>
    <mergeCell ref="EF50:ER50"/>
    <mergeCell ref="ES50:FE50"/>
    <mergeCell ref="EF48:ER49"/>
    <mergeCell ref="ES48:FE49"/>
    <mergeCell ref="EF51:ER51"/>
    <mergeCell ref="ES51:FE51"/>
    <mergeCell ref="A48:BW48"/>
    <mergeCell ref="BX48:CE49"/>
    <mergeCell ref="CF48:CR49"/>
    <mergeCell ref="CS48:DE49"/>
    <mergeCell ref="EF46:ER46"/>
    <mergeCell ref="A50:BW50"/>
    <mergeCell ref="BX50:CE50"/>
    <mergeCell ref="CF50:CR50"/>
    <mergeCell ref="CS50:DE50"/>
    <mergeCell ref="DF50:DR50"/>
    <mergeCell ref="ES46:FE46"/>
    <mergeCell ref="DS48:EE49"/>
    <mergeCell ref="A47:BW47"/>
    <mergeCell ref="BX47:CE47"/>
    <mergeCell ref="CF47:CR47"/>
    <mergeCell ref="CS47:DE47"/>
    <mergeCell ref="DF47:DR47"/>
    <mergeCell ref="DS47:EE47"/>
    <mergeCell ref="EF47:ER47"/>
    <mergeCell ref="A49:BW49"/>
    <mergeCell ref="A45:BW45"/>
    <mergeCell ref="A46:BW46"/>
    <mergeCell ref="BX46:CE46"/>
    <mergeCell ref="CF46:CR46"/>
    <mergeCell ref="CS46:DE46"/>
    <mergeCell ref="DF46:DR46"/>
    <mergeCell ref="EF43:ER43"/>
    <mergeCell ref="ES43:FE43"/>
    <mergeCell ref="A44:BW44"/>
    <mergeCell ref="BX44:CE45"/>
    <mergeCell ref="CF44:CR45"/>
    <mergeCell ref="CS44:DE45"/>
    <mergeCell ref="DF44:DR45"/>
    <mergeCell ref="DS44:EE45"/>
    <mergeCell ref="EF44:ER45"/>
    <mergeCell ref="ES44:FE45"/>
    <mergeCell ref="A43:BW43"/>
    <mergeCell ref="BX43:CE43"/>
    <mergeCell ref="CF43:CR43"/>
    <mergeCell ref="CS43:DE43"/>
    <mergeCell ref="DF43:DR43"/>
    <mergeCell ref="DS43:EE43"/>
    <mergeCell ref="ES39:FE39"/>
    <mergeCell ref="A40:BW40"/>
    <mergeCell ref="A42:BW42"/>
    <mergeCell ref="A88:BW88"/>
    <mergeCell ref="CS88:DE88"/>
    <mergeCell ref="CS89:DE89"/>
    <mergeCell ref="DF88:DR88"/>
    <mergeCell ref="DF89:DR89"/>
    <mergeCell ref="DS88:EE88"/>
    <mergeCell ref="DS89:EE89"/>
    <mergeCell ref="EF37:ER38"/>
    <mergeCell ref="ES37:FE38"/>
    <mergeCell ref="A38:BW38"/>
    <mergeCell ref="A39:BW39"/>
    <mergeCell ref="BX39:CE39"/>
    <mergeCell ref="CF39:CR39"/>
    <mergeCell ref="CS39:DE39"/>
    <mergeCell ref="DF39:DR39"/>
    <mergeCell ref="DS39:EE39"/>
    <mergeCell ref="EF39:ER39"/>
    <mergeCell ref="A37:BW37"/>
    <mergeCell ref="BX37:CE38"/>
    <mergeCell ref="CF37:CR38"/>
    <mergeCell ref="CS37:DE38"/>
    <mergeCell ref="DF37:DR38"/>
    <mergeCell ref="DS37:EE38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A32:BW32"/>
    <mergeCell ref="A33:BW33"/>
    <mergeCell ref="BX33:CE33"/>
    <mergeCell ref="CF33:CR33"/>
    <mergeCell ref="CS33:DE33"/>
    <mergeCell ref="DF33:DR33"/>
    <mergeCell ref="EF30:ER30"/>
    <mergeCell ref="ES30:FE30"/>
    <mergeCell ref="A31:BW31"/>
    <mergeCell ref="BX31:CE32"/>
    <mergeCell ref="CF31:CR32"/>
    <mergeCell ref="CS31:DE32"/>
    <mergeCell ref="DF31:DR32"/>
    <mergeCell ref="DS31:EE32"/>
    <mergeCell ref="EF31:ER32"/>
    <mergeCell ref="ES31:FE32"/>
    <mergeCell ref="A30:BW30"/>
    <mergeCell ref="BX30:CE30"/>
    <mergeCell ref="CF30:CR30"/>
    <mergeCell ref="CS30:DE30"/>
    <mergeCell ref="DF30:DR30"/>
    <mergeCell ref="DS30:EE30"/>
    <mergeCell ref="EF28:ER28"/>
    <mergeCell ref="ES28:FE28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A28:BW28"/>
    <mergeCell ref="BX28:CE28"/>
    <mergeCell ref="CF28:CR28"/>
    <mergeCell ref="CS28:DE28"/>
    <mergeCell ref="DF28:DR28"/>
    <mergeCell ref="DS28:EE28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6:BW26"/>
    <mergeCell ref="BX26:CE26"/>
    <mergeCell ref="CF26:CR26"/>
    <mergeCell ref="CS26:DE26"/>
    <mergeCell ref="DF26:DR26"/>
    <mergeCell ref="DS26:EE26"/>
    <mergeCell ref="EB24:EE24"/>
    <mergeCell ref="EF24:EK24"/>
    <mergeCell ref="EL24:EN24"/>
    <mergeCell ref="EO24:ER24"/>
    <mergeCell ref="ES24:FE25"/>
    <mergeCell ref="DF25:DR25"/>
    <mergeCell ref="DS25:EE25"/>
    <mergeCell ref="EF25:ER25"/>
    <mergeCell ref="A23:BW25"/>
    <mergeCell ref="BX23:CE25"/>
    <mergeCell ref="CF23:CR25"/>
    <mergeCell ref="CS23:DE25"/>
    <mergeCell ref="DF23:FE23"/>
    <mergeCell ref="DF24:DK24"/>
    <mergeCell ref="DL24:DN24"/>
    <mergeCell ref="DO24:DR24"/>
    <mergeCell ref="DS24:DX24"/>
    <mergeCell ref="DY24:EA24"/>
    <mergeCell ref="ES16:FE16"/>
    <mergeCell ref="ES17:FE17"/>
    <mergeCell ref="K18:DP18"/>
    <mergeCell ref="ES18:FE18"/>
    <mergeCell ref="ES19:FE19"/>
    <mergeCell ref="A21:FE21"/>
    <mergeCell ref="ES11:FE12"/>
    <mergeCell ref="ES13:FE13"/>
    <mergeCell ref="A14:AA14"/>
    <mergeCell ref="ES14:FE14"/>
    <mergeCell ref="AB15:DP15"/>
    <mergeCell ref="ES15:FE15"/>
    <mergeCell ref="BQ13:CE13"/>
    <mergeCell ref="BK13:BM13"/>
    <mergeCell ref="CH13:CK13"/>
    <mergeCell ref="CS10:CU10"/>
    <mergeCell ref="AY11:BE11"/>
    <mergeCell ref="BF11:BH11"/>
    <mergeCell ref="BI11:CD11"/>
    <mergeCell ref="CE11:CG11"/>
    <mergeCell ref="CH11:CL11"/>
    <mergeCell ref="CM11:CO11"/>
    <mergeCell ref="CP11:CX11"/>
    <mergeCell ref="DW8:DX8"/>
    <mergeCell ref="DY8:EA8"/>
    <mergeCell ref="EB8:EC8"/>
    <mergeCell ref="EE8:ES8"/>
    <mergeCell ref="ET8:EV8"/>
    <mergeCell ref="EW8:EY8"/>
    <mergeCell ref="DW2:FE2"/>
    <mergeCell ref="DW5:FE5"/>
    <mergeCell ref="DW6:EI6"/>
    <mergeCell ref="EL6:FE6"/>
    <mergeCell ref="DW7:EI7"/>
    <mergeCell ref="EL7:FE7"/>
    <mergeCell ref="DW3:FE4"/>
    <mergeCell ref="EF57:ER57"/>
    <mergeCell ref="ES57:FE57"/>
    <mergeCell ref="A57:BW57"/>
    <mergeCell ref="BX57:CE57"/>
    <mergeCell ref="CF57:CR57"/>
    <mergeCell ref="CS57:DE57"/>
    <mergeCell ref="DF57:DR57"/>
    <mergeCell ref="DS57:EE57"/>
    <mergeCell ref="EF108:ER108"/>
    <mergeCell ref="ES108:FE108"/>
    <mergeCell ref="A108:BW108"/>
    <mergeCell ref="BX108:CE108"/>
    <mergeCell ref="CF108:CR108"/>
    <mergeCell ref="CS108:DE108"/>
    <mergeCell ref="DF108:DR108"/>
    <mergeCell ref="DS108:EE108"/>
  </mergeCells>
  <printOptions/>
  <pageMargins left="0.5905511811023623" right="0.31496062992125984" top="0.5118110236220472" bottom="0.11811023622047245" header="0.5118110236220472" footer="0.5118110236220472"/>
  <pageSetup horizontalDpi="300" verticalDpi="300" orientation="portrait" paperSize="9" scale="68" r:id="rId1"/>
  <rowBreaks count="2" manualBreakCount="2">
    <brk id="66" max="160" man="1"/>
    <brk id="1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Lena</cp:lastModifiedBy>
  <cp:lastPrinted>2021-03-31T11:40:14Z</cp:lastPrinted>
  <dcterms:modified xsi:type="dcterms:W3CDTF">2022-01-18T05:32:05Z</dcterms:modified>
  <cp:category/>
  <cp:version/>
  <cp:contentType/>
  <cp:contentStatus/>
</cp:coreProperties>
</file>