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0890" activeTab="2"/>
  </bookViews>
  <sheets>
    <sheet name="Лист1" sheetId="1" r:id="rId1"/>
    <sheet name="Лист2" sheetId="2" r:id="rId2"/>
    <sheet name="МЭ" sheetId="3" r:id="rId3"/>
    <sheet name="свод школ МЭ" sheetId="4" r:id="rId4"/>
  </sheets>
  <externalReferences>
    <externalReference r:id="rId5"/>
  </externalReferences>
  <definedNames>
    <definedName name="_xlnm.Print_Area" localSheetId="2">МЭ!$A$1:$V$51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7" i="4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C25" l="1"/>
  <c r="E25" s="1"/>
  <c r="X25" s="1"/>
  <c r="C26"/>
  <c r="D24"/>
  <c r="C24"/>
  <c r="D23"/>
  <c r="C23"/>
  <c r="D22"/>
  <c r="C22"/>
  <c r="D21"/>
  <c r="C21"/>
  <c r="D20"/>
  <c r="C20"/>
  <c r="D19"/>
  <c r="C19"/>
  <c r="D18"/>
  <c r="C18"/>
  <c r="D17"/>
  <c r="C17"/>
  <c r="D16"/>
  <c r="C16"/>
  <c r="D15"/>
  <c r="C15"/>
  <c r="D14"/>
  <c r="C14"/>
  <c r="D13"/>
  <c r="C13"/>
  <c r="D12"/>
  <c r="C12"/>
  <c r="D11"/>
  <c r="C11"/>
  <c r="D10"/>
  <c r="C10"/>
  <c r="D9"/>
  <c r="C9"/>
  <c r="D8"/>
  <c r="C8"/>
  <c r="D7"/>
  <c r="D27" s="1"/>
  <c r="C7"/>
  <c r="B50" i="3"/>
  <c r="B51"/>
  <c r="B49"/>
  <c r="S48"/>
  <c r="T48"/>
  <c r="U48"/>
  <c r="V48"/>
  <c r="S49"/>
  <c r="T49"/>
  <c r="U49"/>
  <c r="V49"/>
  <c r="S50"/>
  <c r="T50"/>
  <c r="T51" s="1"/>
  <c r="U50"/>
  <c r="V50"/>
  <c r="S51"/>
  <c r="E48"/>
  <c r="F48"/>
  <c r="G48"/>
  <c r="H48"/>
  <c r="I48"/>
  <c r="J48"/>
  <c r="K48"/>
  <c r="L48"/>
  <c r="M48"/>
  <c r="N48"/>
  <c r="O48"/>
  <c r="P48"/>
  <c r="Q48"/>
  <c r="R48"/>
  <c r="R51" s="1"/>
  <c r="E49"/>
  <c r="F49"/>
  <c r="G49"/>
  <c r="H49"/>
  <c r="I49"/>
  <c r="J49"/>
  <c r="K49"/>
  <c r="L49"/>
  <c r="M49"/>
  <c r="N49"/>
  <c r="O49"/>
  <c r="P49"/>
  <c r="Q49"/>
  <c r="R49"/>
  <c r="E50"/>
  <c r="F50"/>
  <c r="G50"/>
  <c r="G51" s="1"/>
  <c r="H50"/>
  <c r="I50"/>
  <c r="J50"/>
  <c r="K50"/>
  <c r="K51" s="1"/>
  <c r="L50"/>
  <c r="M50"/>
  <c r="M51" s="1"/>
  <c r="N50"/>
  <c r="O50"/>
  <c r="O51" s="1"/>
  <c r="P50"/>
  <c r="Q50"/>
  <c r="Q51" s="1"/>
  <c r="R50"/>
  <c r="E51"/>
  <c r="I51"/>
  <c r="D51"/>
  <c r="D48"/>
  <c r="D50"/>
  <c r="D49"/>
  <c r="K22" i="1"/>
  <c r="L22"/>
  <c r="M22"/>
  <c r="N22"/>
  <c r="O22"/>
  <c r="P22"/>
  <c r="Q22"/>
  <c r="R22"/>
  <c r="S22"/>
  <c r="T22"/>
  <c r="U22"/>
  <c r="V22"/>
  <c r="W22"/>
  <c r="X22"/>
  <c r="Y22"/>
  <c r="Z22"/>
  <c r="AA22"/>
  <c r="AB22"/>
  <c r="AA21"/>
  <c r="AB21"/>
  <c r="AA11"/>
  <c r="AB11"/>
  <c r="AB4"/>
  <c r="AB5"/>
  <c r="AB6"/>
  <c r="AB7"/>
  <c r="AB8"/>
  <c r="AB9"/>
  <c r="AB10"/>
  <c r="AB12"/>
  <c r="AB13"/>
  <c r="AB14"/>
  <c r="AB15"/>
  <c r="AB16"/>
  <c r="AB17"/>
  <c r="AB18"/>
  <c r="AB19"/>
  <c r="AB20"/>
  <c r="AB3"/>
  <c r="AA4"/>
  <c r="AA5"/>
  <c r="AA6"/>
  <c r="AA7"/>
  <c r="AA8"/>
  <c r="AA9"/>
  <c r="AA10"/>
  <c r="AA12"/>
  <c r="AA13"/>
  <c r="AA14"/>
  <c r="AA15"/>
  <c r="AA16"/>
  <c r="AA17"/>
  <c r="AA18"/>
  <c r="AA19"/>
  <c r="AA20"/>
  <c r="AA3"/>
  <c r="C22"/>
  <c r="D22"/>
  <c r="E22"/>
  <c r="F22"/>
  <c r="G22"/>
  <c r="H22"/>
  <c r="I22"/>
  <c r="J22"/>
  <c r="B22"/>
  <c r="J21"/>
  <c r="J20"/>
  <c r="J18"/>
  <c r="J19"/>
  <c r="J4"/>
  <c r="J5"/>
  <c r="J6"/>
  <c r="J7"/>
  <c r="J8"/>
  <c r="J9"/>
  <c r="J10"/>
  <c r="J11"/>
  <c r="J12"/>
  <c r="J13"/>
  <c r="J14"/>
  <c r="J15"/>
  <c r="J16"/>
  <c r="J17"/>
  <c r="J3"/>
  <c r="C27" i="4" l="1"/>
  <c r="E26"/>
  <c r="X26" s="1"/>
  <c r="E9"/>
  <c r="X9" s="1"/>
  <c r="E12"/>
  <c r="X12" s="1"/>
  <c r="E14"/>
  <c r="X14" s="1"/>
  <c r="E16"/>
  <c r="X16" s="1"/>
  <c r="E18"/>
  <c r="X18" s="1"/>
  <c r="E20"/>
  <c r="X20" s="1"/>
  <c r="E22"/>
  <c r="X22" s="1"/>
  <c r="E24"/>
  <c r="X24" s="1"/>
  <c r="E8"/>
  <c r="X8" s="1"/>
  <c r="E10"/>
  <c r="X10" s="1"/>
  <c r="E11"/>
  <c r="X11" s="1"/>
  <c r="E13"/>
  <c r="X13" s="1"/>
  <c r="E15"/>
  <c r="X15" s="1"/>
  <c r="E17"/>
  <c r="X17" s="1"/>
  <c r="E19"/>
  <c r="X19" s="1"/>
  <c r="E21"/>
  <c r="X21" s="1"/>
  <c r="E23"/>
  <c r="X23" s="1"/>
  <c r="E7"/>
  <c r="V51" i="3"/>
  <c r="U51"/>
  <c r="P51"/>
  <c r="N51"/>
  <c r="L51"/>
  <c r="J51"/>
  <c r="H51"/>
  <c r="F51"/>
  <c r="E27" i="4" l="1"/>
  <c r="X7"/>
</calcChain>
</file>

<file path=xl/sharedStrings.xml><?xml version="1.0" encoding="utf-8"?>
<sst xmlns="http://schemas.openxmlformats.org/spreadsheetml/2006/main" count="713" uniqueCount="188">
  <si>
    <t>всего</t>
  </si>
  <si>
    <t>английский язык</t>
  </si>
  <si>
    <t>обществознание</t>
  </si>
  <si>
    <t>предмет/класс</t>
  </si>
  <si>
    <t>право</t>
  </si>
  <si>
    <t>экономика</t>
  </si>
  <si>
    <t>история</t>
  </si>
  <si>
    <t>география</t>
  </si>
  <si>
    <t>ОБЖ</t>
  </si>
  <si>
    <t>математика</t>
  </si>
  <si>
    <t>русский язык</t>
  </si>
  <si>
    <t>литература</t>
  </si>
  <si>
    <t>биология</t>
  </si>
  <si>
    <t>химия</t>
  </si>
  <si>
    <t>экология</t>
  </si>
  <si>
    <t>физика</t>
  </si>
  <si>
    <t>астрономия</t>
  </si>
  <si>
    <t>чувашский язык</t>
  </si>
  <si>
    <t>КРК</t>
  </si>
  <si>
    <t>Андреева</t>
  </si>
  <si>
    <t>Плотников</t>
  </si>
  <si>
    <t>Егорова</t>
  </si>
  <si>
    <t>Родионов</t>
  </si>
  <si>
    <t>английский</t>
  </si>
  <si>
    <t>Макаров</t>
  </si>
  <si>
    <t>Архипова</t>
  </si>
  <si>
    <t xml:space="preserve">Гинатуллина </t>
  </si>
  <si>
    <t>Никифорова</t>
  </si>
  <si>
    <t>Никитина</t>
  </si>
  <si>
    <t>Выйгетова</t>
  </si>
  <si>
    <t>Шумилова</t>
  </si>
  <si>
    <t>Зюляева</t>
  </si>
  <si>
    <t>Ефимова</t>
  </si>
  <si>
    <t>Беляева</t>
  </si>
  <si>
    <t>Платонова</t>
  </si>
  <si>
    <t>Перцев</t>
  </si>
  <si>
    <t>Искандарова</t>
  </si>
  <si>
    <t>Эриванова</t>
  </si>
  <si>
    <t>Михайлова</t>
  </si>
  <si>
    <t>Фадеева</t>
  </si>
  <si>
    <t>Захарова</t>
  </si>
  <si>
    <t>Викторова</t>
  </si>
  <si>
    <t>Сорокин</t>
  </si>
  <si>
    <t>Соловьева</t>
  </si>
  <si>
    <t>Шенчуков</t>
  </si>
  <si>
    <t>русский</t>
  </si>
  <si>
    <t>Шенчукова</t>
  </si>
  <si>
    <t>Семина</t>
  </si>
  <si>
    <t>Васяков</t>
  </si>
  <si>
    <t>Кулигина</t>
  </si>
  <si>
    <t>Смолева</t>
  </si>
  <si>
    <t>Немзер</t>
  </si>
  <si>
    <t>Курябин</t>
  </si>
  <si>
    <t>фамилия</t>
  </si>
  <si>
    <t>лучший результат внутри школы, не менее 50% от макс.</t>
  </si>
  <si>
    <t>победитель в районном рейтинге</t>
  </si>
  <si>
    <t>призер в районном рейтинге</t>
  </si>
  <si>
    <t>Миронова</t>
  </si>
  <si>
    <t>Мухамедзянова</t>
  </si>
  <si>
    <t>Павлова</t>
  </si>
  <si>
    <t>Гилязитдинова</t>
  </si>
  <si>
    <t>Зюляев</t>
  </si>
  <si>
    <t>Михайлов Ильназ</t>
  </si>
  <si>
    <t>Кошелева</t>
  </si>
  <si>
    <t>Егоров</t>
  </si>
  <si>
    <t>Прохорова</t>
  </si>
  <si>
    <t>Варламов</t>
  </si>
  <si>
    <t>Бибикова</t>
  </si>
  <si>
    <t>Максимова</t>
  </si>
  <si>
    <t>Фомина</t>
  </si>
  <si>
    <t>Орлова Е</t>
  </si>
  <si>
    <t>Мингалеева</t>
  </si>
  <si>
    <t>Тихонова</t>
  </si>
  <si>
    <t>Михайлов Ильдар</t>
  </si>
  <si>
    <t>Акимов</t>
  </si>
  <si>
    <t>технология</t>
  </si>
  <si>
    <t xml:space="preserve">Николаев </t>
  </si>
  <si>
    <t>Морсков</t>
  </si>
  <si>
    <t>Белов М.</t>
  </si>
  <si>
    <t>Кашаев</t>
  </si>
  <si>
    <t>Гусев</t>
  </si>
  <si>
    <t>Осташова</t>
  </si>
  <si>
    <t>Белов А.</t>
  </si>
  <si>
    <t>Пушкова</t>
  </si>
  <si>
    <t>Орлова Я.</t>
  </si>
  <si>
    <t>Коноплева</t>
  </si>
  <si>
    <t>Тюркова</t>
  </si>
  <si>
    <t>Демкова</t>
  </si>
  <si>
    <t>информ.</t>
  </si>
  <si>
    <t>участник</t>
  </si>
  <si>
    <t>математ</t>
  </si>
  <si>
    <t>Никитин</t>
  </si>
  <si>
    <t>Платонов</t>
  </si>
  <si>
    <t>Желтухина</t>
  </si>
  <si>
    <t>Семенов</t>
  </si>
  <si>
    <t>Васильева</t>
  </si>
  <si>
    <t>Иванов</t>
  </si>
  <si>
    <t>Прусакова</t>
  </si>
  <si>
    <t>Гурьев</t>
  </si>
  <si>
    <t>Гришина</t>
  </si>
  <si>
    <t>Чиркова</t>
  </si>
  <si>
    <t>Агромов</t>
  </si>
  <si>
    <t>Мухамедзянов</t>
  </si>
  <si>
    <t>Каюмова</t>
  </si>
  <si>
    <t>Сахарова</t>
  </si>
  <si>
    <t>Алексеев</t>
  </si>
  <si>
    <t>Бурмистров</t>
  </si>
  <si>
    <t>Васильев</t>
  </si>
  <si>
    <t>Данилова</t>
  </si>
  <si>
    <t>Павлов</t>
  </si>
  <si>
    <t>Сидорова</t>
  </si>
  <si>
    <t>Шакирова</t>
  </si>
  <si>
    <t>Анатольева</t>
  </si>
  <si>
    <t>Плотникова</t>
  </si>
  <si>
    <t>Доркина</t>
  </si>
  <si>
    <t>общество</t>
  </si>
  <si>
    <t>чувашский</t>
  </si>
  <si>
    <t>математка</t>
  </si>
  <si>
    <t>Платонова Е.</t>
  </si>
  <si>
    <t>информатика</t>
  </si>
  <si>
    <t>Моиссейкина</t>
  </si>
  <si>
    <t>всего фактов участия</t>
  </si>
  <si>
    <t>побед</t>
  </si>
  <si>
    <t>приз</t>
  </si>
  <si>
    <t>№</t>
  </si>
  <si>
    <t>класс</t>
  </si>
  <si>
    <t>ФИ ученика/предмет</t>
  </si>
  <si>
    <t>англ.яз</t>
  </si>
  <si>
    <t>Платонова Ксения</t>
  </si>
  <si>
    <t xml:space="preserve">Морсков </t>
  </si>
  <si>
    <t>Платонова Екатерина</t>
  </si>
  <si>
    <t>Орлова Яна</t>
  </si>
  <si>
    <t>Орлова Екатерина</t>
  </si>
  <si>
    <t xml:space="preserve">Михайлова </t>
  </si>
  <si>
    <t xml:space="preserve">Прохорова </t>
  </si>
  <si>
    <t>матем.</t>
  </si>
  <si>
    <t>ИТОГО участников</t>
  </si>
  <si>
    <t>призеров</t>
  </si>
  <si>
    <t>победителей</t>
  </si>
  <si>
    <t>ВСЕГО участников</t>
  </si>
  <si>
    <t>астрон.</t>
  </si>
  <si>
    <t>биолог.</t>
  </si>
  <si>
    <t>рус. яз.</t>
  </si>
  <si>
    <t>эколог.</t>
  </si>
  <si>
    <t>географ.</t>
  </si>
  <si>
    <t>эконом.</t>
  </si>
  <si>
    <t>обществ.</t>
  </si>
  <si>
    <t>литер.</t>
  </si>
  <si>
    <t>технол.</t>
  </si>
  <si>
    <t>чув. яз.</t>
  </si>
  <si>
    <t>Общие итоги участия в муниципальном этапе всероссийской олимпиады школьников 2023/2024 учебного года</t>
  </si>
  <si>
    <t>Предметы</t>
  </si>
  <si>
    <t>Победителей и призеров</t>
  </si>
  <si>
    <t>Астрономия</t>
  </si>
  <si>
    <t>Биология</t>
  </si>
  <si>
    <t xml:space="preserve">География </t>
  </si>
  <si>
    <t>Информатика</t>
  </si>
  <si>
    <t>История</t>
  </si>
  <si>
    <t>Литература</t>
  </si>
  <si>
    <t>Математика</t>
  </si>
  <si>
    <t>Обществознание</t>
  </si>
  <si>
    <t>Основы безопасности жизнедеятельности</t>
  </si>
  <si>
    <t>Право</t>
  </si>
  <si>
    <t>Русский язык</t>
  </si>
  <si>
    <t>Технология</t>
  </si>
  <si>
    <t>Физика</t>
  </si>
  <si>
    <t>Физическая культура</t>
  </si>
  <si>
    <t>Химия</t>
  </si>
  <si>
    <t>Экология</t>
  </si>
  <si>
    <t>Экономика</t>
  </si>
  <si>
    <t>Английский язык</t>
  </si>
  <si>
    <t>Чувашский язык</t>
  </si>
  <si>
    <t>Побед.</t>
  </si>
  <si>
    <t>Приз.</t>
  </si>
  <si>
    <t>СОШ 2</t>
  </si>
  <si>
    <t>СОШ 3</t>
  </si>
  <si>
    <t>Тюрлем. СОШ</t>
  </si>
  <si>
    <t>Карам. СОШ</t>
  </si>
  <si>
    <t xml:space="preserve">Байг. СОШ </t>
  </si>
  <si>
    <t>А-Б. СОШ</t>
  </si>
  <si>
    <t>Еметк. СОШ</t>
  </si>
  <si>
    <t>Всего</t>
  </si>
  <si>
    <t>всего по району</t>
  </si>
  <si>
    <t>Тюрл. СОШ</t>
  </si>
  <si>
    <t>Байг. СОШ</t>
  </si>
  <si>
    <t>А.Б. СОШ</t>
  </si>
  <si>
    <t>Емет. СОШ</t>
  </si>
  <si>
    <t xml:space="preserve">приз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</si>
</sst>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9" tint="-0.249977111117893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b/>
      <sz val="10"/>
      <color indexed="10"/>
      <name val="Arial"/>
      <family val="2"/>
      <charset val="204"/>
    </font>
    <font>
      <b/>
      <sz val="10"/>
      <name val="Arial Cyr"/>
      <family val="2"/>
      <charset val="204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1" fillId="0" borderId="1" xfId="0" applyFont="1" applyBorder="1"/>
    <xf numFmtId="0" fontId="0" fillId="0" borderId="2" xfId="0" applyFill="1" applyBorder="1"/>
    <xf numFmtId="0" fontId="0" fillId="0" borderId="0" xfId="0" applyBorder="1"/>
    <xf numFmtId="0" fontId="0" fillId="0" borderId="1" xfId="0" applyFill="1" applyBorder="1"/>
    <xf numFmtId="0" fontId="4" fillId="0" borderId="1" xfId="0" applyFont="1" applyBorder="1"/>
    <xf numFmtId="0" fontId="3" fillId="0" borderId="2" xfId="0" applyFont="1" applyFill="1" applyBorder="1"/>
    <xf numFmtId="0" fontId="3" fillId="0" borderId="1" xfId="0" applyFont="1" applyBorder="1"/>
    <xf numFmtId="0" fontId="0" fillId="0" borderId="0" xfId="0" applyBorder="1" applyAlignment="1">
      <alignment horizontal="center"/>
    </xf>
    <xf numFmtId="0" fontId="3" fillId="0" borderId="1" xfId="0" applyFont="1" applyFill="1" applyBorder="1"/>
    <xf numFmtId="0" fontId="0" fillId="0" borderId="3" xfId="0" applyBorder="1"/>
    <xf numFmtId="0" fontId="2" fillId="0" borderId="3" xfId="0" applyFont="1" applyBorder="1"/>
    <xf numFmtId="0" fontId="0" fillId="0" borderId="4" xfId="0" applyBorder="1"/>
    <xf numFmtId="0" fontId="1" fillId="0" borderId="3" xfId="0" applyFont="1" applyBorder="1"/>
    <xf numFmtId="0" fontId="4" fillId="0" borderId="3" xfId="0" applyFont="1" applyBorder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 applyBorder="1"/>
    <xf numFmtId="0" fontId="6" fillId="0" borderId="0" xfId="0" applyFont="1" applyAlignment="1"/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top"/>
    </xf>
    <xf numFmtId="0" fontId="7" fillId="0" borderId="13" xfId="0" applyFont="1" applyBorder="1" applyAlignment="1">
      <alignment horizontal="center" wrapText="1"/>
    </xf>
    <xf numFmtId="0" fontId="0" fillId="0" borderId="7" xfId="0" applyFill="1" applyBorder="1" applyAlignment="1">
      <alignment horizontal="center"/>
    </xf>
    <xf numFmtId="0" fontId="0" fillId="0" borderId="14" xfId="0" applyFont="1" applyFill="1" applyBorder="1" applyAlignment="1">
      <alignment horizontal="left"/>
    </xf>
    <xf numFmtId="0" fontId="0" fillId="0" borderId="15" xfId="0" applyFill="1" applyBorder="1" applyAlignment="1">
      <alignment horizontal="center"/>
    </xf>
    <xf numFmtId="0" fontId="0" fillId="0" borderId="0" xfId="0" applyFill="1"/>
    <xf numFmtId="0" fontId="0" fillId="0" borderId="16" xfId="0" applyFill="1" applyBorder="1" applyAlignment="1">
      <alignment horizontal="center"/>
    </xf>
    <xf numFmtId="0" fontId="0" fillId="0" borderId="17" xfId="0" applyFont="1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0" fillId="0" borderId="18" xfId="0" applyFill="1" applyBorder="1"/>
    <xf numFmtId="0" fontId="0" fillId="0" borderId="18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7" fillId="0" borderId="0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left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7" fillId="0" borderId="23" xfId="0" applyFont="1" applyBorder="1" applyAlignment="1">
      <alignment horizontal="center" vertical="top"/>
    </xf>
    <xf numFmtId="0" fontId="7" fillId="0" borderId="24" xfId="0" applyFont="1" applyBorder="1" applyAlignment="1">
      <alignment horizontal="center" wrapText="1"/>
    </xf>
    <xf numFmtId="0" fontId="0" fillId="0" borderId="25" xfId="0" applyFill="1" applyBorder="1" applyAlignment="1">
      <alignment horizontal="center"/>
    </xf>
    <xf numFmtId="0" fontId="7" fillId="0" borderId="26" xfId="0" applyFont="1" applyBorder="1" applyAlignment="1">
      <alignment horizontal="center" wrapText="1"/>
    </xf>
    <xf numFmtId="0" fontId="0" fillId="0" borderId="3" xfId="0" applyFill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0" fillId="0" borderId="18" xfId="0" applyFill="1" applyBorder="1" applyAlignment="1">
      <alignment horizontal="left"/>
    </xf>
    <xf numFmtId="0" fontId="0" fillId="0" borderId="23" xfId="0" applyFill="1" applyBorder="1" applyAlignment="1">
      <alignment horizontal="center"/>
    </xf>
    <xf numFmtId="0" fontId="0" fillId="0" borderId="23" xfId="0" applyFill="1" applyBorder="1"/>
    <xf numFmtId="0" fontId="0" fillId="0" borderId="26" xfId="0" applyFill="1" applyBorder="1"/>
    <xf numFmtId="0" fontId="0" fillId="0" borderId="1" xfId="0" applyFill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3" borderId="1" xfId="0" applyFill="1" applyBorder="1"/>
    <xf numFmtId="0" fontId="0" fillId="3" borderId="0" xfId="0" applyFill="1"/>
    <xf numFmtId="0" fontId="0" fillId="4" borderId="1" xfId="0" applyFill="1" applyBorder="1"/>
    <xf numFmtId="0" fontId="0" fillId="4" borderId="0" xfId="0" applyFill="1"/>
    <xf numFmtId="0" fontId="0" fillId="5" borderId="1" xfId="0" applyFill="1" applyBorder="1"/>
    <xf numFmtId="0" fontId="0" fillId="5" borderId="0" xfId="0" applyFill="1"/>
    <xf numFmtId="0" fontId="0" fillId="6" borderId="1" xfId="0" applyFill="1" applyBorder="1"/>
    <xf numFmtId="0" fontId="0" fillId="6" borderId="0" xfId="0" applyFill="1"/>
    <xf numFmtId="0" fontId="8" fillId="3" borderId="1" xfId="0" applyFont="1" applyFill="1" applyBorder="1"/>
    <xf numFmtId="0" fontId="8" fillId="3" borderId="0" xfId="0" applyFont="1" applyFill="1"/>
    <xf numFmtId="0" fontId="8" fillId="4" borderId="1" xfId="0" applyFont="1" applyFill="1" applyBorder="1"/>
    <xf numFmtId="0" fontId="8" fillId="4" borderId="0" xfId="0" applyFont="1" applyFill="1"/>
    <xf numFmtId="0" fontId="8" fillId="6" borderId="1" xfId="0" applyFont="1" applyFill="1" applyBorder="1"/>
    <xf numFmtId="0" fontId="8" fillId="6" borderId="0" xfId="0" applyFont="1" applyFill="1"/>
    <xf numFmtId="0" fontId="8" fillId="5" borderId="1" xfId="0" applyFont="1" applyFill="1" applyBorder="1"/>
    <xf numFmtId="0" fontId="8" fillId="5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'свод школ МЭ'!$B$29:$B$35</c:f>
              <c:strCache>
                <c:ptCount val="7"/>
                <c:pt idx="0">
                  <c:v>СОШ 2</c:v>
                </c:pt>
                <c:pt idx="1">
                  <c:v>СОШ 3</c:v>
                </c:pt>
                <c:pt idx="2">
                  <c:v>Тюрл. СОШ</c:v>
                </c:pt>
                <c:pt idx="3">
                  <c:v>Карам. СОШ</c:v>
                </c:pt>
                <c:pt idx="4">
                  <c:v>Байг. СОШ</c:v>
                </c:pt>
                <c:pt idx="5">
                  <c:v>А.Б. СОШ</c:v>
                </c:pt>
                <c:pt idx="6">
                  <c:v>Емет. СОШ</c:v>
                </c:pt>
              </c:strCache>
            </c:strRef>
          </c:cat>
          <c:val>
            <c:numRef>
              <c:f>'свод школ МЭ'!$C$29:$C$35</c:f>
              <c:numCache>
                <c:formatCode>General</c:formatCode>
                <c:ptCount val="7"/>
                <c:pt idx="0">
                  <c:v>20</c:v>
                </c:pt>
                <c:pt idx="1">
                  <c:v>71</c:v>
                </c:pt>
                <c:pt idx="2">
                  <c:v>25</c:v>
                </c:pt>
                <c:pt idx="3">
                  <c:v>18</c:v>
                </c:pt>
                <c:pt idx="4">
                  <c:v>15</c:v>
                </c:pt>
                <c:pt idx="5">
                  <c:v>24</c:v>
                </c:pt>
                <c:pt idx="6">
                  <c:v>2</c:v>
                </c:pt>
              </c:numCache>
            </c:numRef>
          </c:val>
        </c:ser>
        <c:shape val="box"/>
        <c:axId val="59004800"/>
        <c:axId val="59006336"/>
        <c:axId val="0"/>
      </c:bar3DChart>
      <c:catAx>
        <c:axId val="59004800"/>
        <c:scaling>
          <c:orientation val="minMax"/>
        </c:scaling>
        <c:axPos val="b"/>
        <c:tickLblPos val="nextTo"/>
        <c:crossAx val="59006336"/>
        <c:crosses val="autoZero"/>
        <c:auto val="1"/>
        <c:lblAlgn val="ctr"/>
        <c:lblOffset val="100"/>
      </c:catAx>
      <c:valAx>
        <c:axId val="59006336"/>
        <c:scaling>
          <c:orientation val="minMax"/>
        </c:scaling>
        <c:axPos val="l"/>
        <c:majorGridlines/>
        <c:numFmt formatCode="General" sourceLinked="1"/>
        <c:tickLblPos val="nextTo"/>
        <c:crossAx val="59004800"/>
        <c:crosses val="autoZero"/>
        <c:crossBetween val="between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133350</xdr:colOff>
      <xdr:row>27</xdr:row>
      <xdr:rowOff>85725</xdr:rowOff>
    </xdr:from>
    <xdr:to>
      <xdr:col>11</xdr:col>
      <xdr:colOff>485775</xdr:colOff>
      <xdr:row>41</xdr:row>
      <xdr:rowOff>161925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90;&#1095;&#1077;&#1090;%20&#1087;&#1086;%20&#1052;&#1069;%20&#1042;&#1054;&#1064;%20&#1076;&#1086;%2019/&#1057;&#1054;&#1064;%202%20&#1080;&#1090;&#1086;&#1075;&#1080;%20&#1052;&#1069;%20&#1042;&#1054;&#106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и участия_Ч_1"/>
      <sheetName val="Итоги участия_Ч_2"/>
      <sheetName val="Данные по ОВЗ"/>
      <sheetName val="Общие итоги по предметам"/>
      <sheetName val="Итоги участия_Ч_3"/>
      <sheetName val="Итоги участия_Ч_4"/>
    </sheetNames>
    <sheetDataSet>
      <sheetData sheetId="0">
        <row r="72">
          <cell r="V72">
            <v>0</v>
          </cell>
          <cell r="W72">
            <v>0</v>
          </cell>
          <cell r="AN72">
            <v>0</v>
          </cell>
          <cell r="AO72">
            <v>4</v>
          </cell>
          <cell r="BF72">
            <v>0</v>
          </cell>
          <cell r="BG72">
            <v>0</v>
          </cell>
          <cell r="BX72">
            <v>0</v>
          </cell>
          <cell r="BY72">
            <v>0</v>
          </cell>
          <cell r="DH72">
            <v>0</v>
          </cell>
          <cell r="DI72">
            <v>0</v>
          </cell>
          <cell r="DZ72">
            <v>1</v>
          </cell>
          <cell r="EA72">
            <v>2</v>
          </cell>
          <cell r="ER72">
            <v>0</v>
          </cell>
          <cell r="ES72">
            <v>0</v>
          </cell>
          <cell r="FJ72">
            <v>0</v>
          </cell>
          <cell r="FK72">
            <v>0</v>
          </cell>
          <cell r="GB72">
            <v>0</v>
          </cell>
          <cell r="GC72">
            <v>1</v>
          </cell>
          <cell r="GT72">
            <v>0</v>
          </cell>
          <cell r="GU72">
            <v>0</v>
          </cell>
          <cell r="HL72">
            <v>0</v>
          </cell>
          <cell r="HM72">
            <v>0</v>
          </cell>
        </row>
      </sheetData>
      <sheetData sheetId="1">
        <row r="72">
          <cell r="V72">
            <v>0</v>
          </cell>
          <cell r="W72">
            <v>1</v>
          </cell>
          <cell r="AN72">
            <v>0</v>
          </cell>
          <cell r="AO72">
            <v>1</v>
          </cell>
          <cell r="BF72">
            <v>0</v>
          </cell>
          <cell r="BG72">
            <v>0</v>
          </cell>
          <cell r="BX72">
            <v>0</v>
          </cell>
          <cell r="BY72">
            <v>0</v>
          </cell>
          <cell r="CP72">
            <v>0</v>
          </cell>
          <cell r="CQ72">
            <v>1</v>
          </cell>
          <cell r="DH72">
            <v>0</v>
          </cell>
          <cell r="DI72">
            <v>0</v>
          </cell>
          <cell r="DZ72">
            <v>0</v>
          </cell>
          <cell r="EA72">
            <v>1</v>
          </cell>
          <cell r="ER72">
            <v>0</v>
          </cell>
          <cell r="FJ72">
            <v>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5"/>
  <sheetViews>
    <sheetView zoomScaleNormal="100" workbookViewId="0">
      <selection activeCell="AK31" sqref="AK31"/>
    </sheetView>
  </sheetViews>
  <sheetFormatPr defaultRowHeight="15"/>
  <cols>
    <col min="1" max="1" width="19" customWidth="1"/>
    <col min="2" max="9" width="6.7109375" customWidth="1"/>
    <col min="10" max="10" width="9.140625" style="1"/>
    <col min="11" max="31" width="6.7109375" customWidth="1"/>
  </cols>
  <sheetData>
    <row r="1" spans="1:28">
      <c r="K1" s="58">
        <v>4</v>
      </c>
      <c r="L1" s="58"/>
      <c r="M1" s="58">
        <v>5</v>
      </c>
      <c r="N1" s="58"/>
      <c r="O1" s="58">
        <v>6</v>
      </c>
      <c r="P1" s="58"/>
      <c r="Q1" s="58">
        <v>7</v>
      </c>
      <c r="R1" s="58"/>
      <c r="S1" s="58">
        <v>8</v>
      </c>
      <c r="T1" s="58"/>
      <c r="U1" s="58">
        <v>9</v>
      </c>
      <c r="V1" s="58"/>
      <c r="W1" s="58">
        <v>10</v>
      </c>
      <c r="X1" s="58"/>
      <c r="Y1" s="58">
        <v>11</v>
      </c>
      <c r="Z1" s="58"/>
      <c r="AA1" s="58" t="s">
        <v>0</v>
      </c>
      <c r="AB1" s="58"/>
    </row>
    <row r="2" spans="1:28">
      <c r="A2" s="3" t="s">
        <v>3</v>
      </c>
      <c r="B2" s="3">
        <v>4</v>
      </c>
      <c r="C2" s="3">
        <v>5</v>
      </c>
      <c r="D2" s="3">
        <v>6</v>
      </c>
      <c r="E2" s="3">
        <v>7</v>
      </c>
      <c r="F2" s="3">
        <v>8</v>
      </c>
      <c r="G2" s="3">
        <v>9</v>
      </c>
      <c r="H2" s="3">
        <v>10</v>
      </c>
      <c r="I2" s="3">
        <v>11</v>
      </c>
      <c r="J2" s="19" t="s">
        <v>0</v>
      </c>
      <c r="K2" s="3" t="s">
        <v>122</v>
      </c>
      <c r="L2" s="3" t="s">
        <v>123</v>
      </c>
      <c r="M2" s="3" t="s">
        <v>122</v>
      </c>
      <c r="N2" s="3" t="s">
        <v>123</v>
      </c>
      <c r="O2" s="3" t="s">
        <v>122</v>
      </c>
      <c r="P2" s="3" t="s">
        <v>123</v>
      </c>
      <c r="Q2" s="3" t="s">
        <v>122</v>
      </c>
      <c r="R2" s="3" t="s">
        <v>123</v>
      </c>
      <c r="S2" s="3" t="s">
        <v>122</v>
      </c>
      <c r="T2" s="3" t="s">
        <v>123</v>
      </c>
      <c r="U2" s="3" t="s">
        <v>122</v>
      </c>
      <c r="V2" s="3" t="s">
        <v>123</v>
      </c>
      <c r="W2" s="3" t="s">
        <v>122</v>
      </c>
      <c r="X2" s="3" t="s">
        <v>123</v>
      </c>
      <c r="Y2" s="3" t="s">
        <v>122</v>
      </c>
      <c r="Z2" s="3" t="s">
        <v>123</v>
      </c>
      <c r="AA2" s="3" t="s">
        <v>122</v>
      </c>
      <c r="AB2" s="3" t="s">
        <v>123</v>
      </c>
    </row>
    <row r="3" spans="1:28">
      <c r="A3" s="3" t="s">
        <v>1</v>
      </c>
      <c r="B3" s="3"/>
      <c r="C3" s="3">
        <v>6</v>
      </c>
      <c r="D3" s="3">
        <v>9</v>
      </c>
      <c r="E3" s="3">
        <v>2</v>
      </c>
      <c r="F3" s="3">
        <v>5</v>
      </c>
      <c r="G3" s="3">
        <v>8</v>
      </c>
      <c r="H3" s="3">
        <v>3</v>
      </c>
      <c r="I3" s="3">
        <v>4</v>
      </c>
      <c r="J3" s="19">
        <f>SUM(B3:I3)</f>
        <v>37</v>
      </c>
      <c r="K3" s="3"/>
      <c r="L3" s="3"/>
      <c r="M3" s="3">
        <v>1</v>
      </c>
      <c r="N3" s="3">
        <v>3</v>
      </c>
      <c r="O3" s="3">
        <v>1</v>
      </c>
      <c r="P3" s="3">
        <v>5</v>
      </c>
      <c r="Q3" s="3">
        <v>0</v>
      </c>
      <c r="R3" s="3">
        <v>2</v>
      </c>
      <c r="S3" s="3">
        <v>0</v>
      </c>
      <c r="T3" s="3">
        <v>2</v>
      </c>
      <c r="U3" s="3">
        <v>0</v>
      </c>
      <c r="V3" s="3">
        <v>5</v>
      </c>
      <c r="W3" s="3">
        <v>0</v>
      </c>
      <c r="X3" s="3">
        <v>2</v>
      </c>
      <c r="Y3" s="3">
        <v>0</v>
      </c>
      <c r="Z3" s="3">
        <v>2</v>
      </c>
      <c r="AA3" s="3">
        <f>Y3+W3+U3+S3+Q3+O3+M3+K3</f>
        <v>2</v>
      </c>
      <c r="AB3" s="3">
        <f>Z3+X3+V3+T3+R3+P3+N3+L3</f>
        <v>21</v>
      </c>
    </row>
    <row r="4" spans="1:28">
      <c r="A4" s="3" t="s">
        <v>2</v>
      </c>
      <c r="B4" s="3"/>
      <c r="C4" s="3"/>
      <c r="D4" s="3">
        <v>3</v>
      </c>
      <c r="E4" s="3">
        <v>3</v>
      </c>
      <c r="F4" s="3">
        <v>7</v>
      </c>
      <c r="G4" s="3">
        <v>5</v>
      </c>
      <c r="H4" s="3">
        <v>1</v>
      </c>
      <c r="I4" s="3">
        <v>2</v>
      </c>
      <c r="J4" s="19">
        <f t="shared" ref="J4:J21" si="0">SUM(B4:I4)</f>
        <v>21</v>
      </c>
      <c r="K4" s="3"/>
      <c r="L4" s="3"/>
      <c r="M4" s="3"/>
      <c r="N4" s="3"/>
      <c r="O4" s="3">
        <v>1</v>
      </c>
      <c r="P4" s="3">
        <v>1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1</v>
      </c>
      <c r="W4" s="3">
        <v>0</v>
      </c>
      <c r="X4" s="3">
        <v>1</v>
      </c>
      <c r="Y4" s="3">
        <v>0</v>
      </c>
      <c r="Z4" s="3">
        <v>0</v>
      </c>
      <c r="AA4" s="3">
        <f t="shared" ref="AA4:AA20" si="1">Y4+W4+U4+S4+Q4+O4+M4+K4</f>
        <v>1</v>
      </c>
      <c r="AB4" s="3">
        <f t="shared" ref="AB4:AB20" si="2">Z4+X4+V4+T4+R4+P4+N4+L4</f>
        <v>3</v>
      </c>
    </row>
    <row r="5" spans="1:28">
      <c r="A5" s="3" t="s">
        <v>4</v>
      </c>
      <c r="B5" s="3"/>
      <c r="C5" s="3"/>
      <c r="D5" s="3"/>
      <c r="E5" s="3"/>
      <c r="F5" s="3"/>
      <c r="G5" s="3">
        <v>9</v>
      </c>
      <c r="H5" s="3">
        <v>2</v>
      </c>
      <c r="I5" s="3">
        <v>4</v>
      </c>
      <c r="J5" s="19">
        <f t="shared" si="0"/>
        <v>15</v>
      </c>
      <c r="K5" s="3"/>
      <c r="L5" s="3"/>
      <c r="M5" s="3"/>
      <c r="N5" s="3"/>
      <c r="O5" s="3"/>
      <c r="P5" s="3"/>
      <c r="Q5" s="3"/>
      <c r="R5" s="3"/>
      <c r="S5" s="3"/>
      <c r="T5" s="3"/>
      <c r="U5" s="3">
        <v>0</v>
      </c>
      <c r="V5" s="3">
        <v>1</v>
      </c>
      <c r="W5" s="3">
        <v>1</v>
      </c>
      <c r="X5" s="3">
        <v>0</v>
      </c>
      <c r="Y5" s="3">
        <v>0</v>
      </c>
      <c r="Z5" s="3">
        <v>3</v>
      </c>
      <c r="AA5" s="3">
        <f t="shared" si="1"/>
        <v>1</v>
      </c>
      <c r="AB5" s="3">
        <f t="shared" si="2"/>
        <v>4</v>
      </c>
    </row>
    <row r="6" spans="1:28">
      <c r="A6" s="3" t="s">
        <v>5</v>
      </c>
      <c r="B6" s="3"/>
      <c r="C6" s="3"/>
      <c r="D6" s="3"/>
      <c r="E6" s="3"/>
      <c r="F6" s="3">
        <v>5</v>
      </c>
      <c r="G6" s="3">
        <v>4</v>
      </c>
      <c r="H6" s="3">
        <v>1</v>
      </c>
      <c r="I6" s="3">
        <v>4</v>
      </c>
      <c r="J6" s="19">
        <f t="shared" si="0"/>
        <v>14</v>
      </c>
      <c r="K6" s="3"/>
      <c r="L6" s="3"/>
      <c r="M6" s="3"/>
      <c r="N6" s="3"/>
      <c r="O6" s="3"/>
      <c r="P6" s="3"/>
      <c r="Q6" s="3"/>
      <c r="R6" s="3"/>
      <c r="S6" s="3">
        <v>0</v>
      </c>
      <c r="T6" s="3">
        <v>2</v>
      </c>
      <c r="U6" s="3">
        <v>0</v>
      </c>
      <c r="V6" s="3">
        <v>2</v>
      </c>
      <c r="W6" s="3">
        <v>0</v>
      </c>
      <c r="X6" s="3">
        <v>1</v>
      </c>
      <c r="Y6" s="3">
        <v>0</v>
      </c>
      <c r="Z6" s="3">
        <v>4</v>
      </c>
      <c r="AA6" s="3">
        <f t="shared" si="1"/>
        <v>0</v>
      </c>
      <c r="AB6" s="3">
        <f t="shared" si="2"/>
        <v>9</v>
      </c>
    </row>
    <row r="7" spans="1:28">
      <c r="A7" s="3" t="s">
        <v>6</v>
      </c>
      <c r="B7" s="3"/>
      <c r="C7" s="3"/>
      <c r="D7" s="3"/>
      <c r="E7" s="3">
        <v>3</v>
      </c>
      <c r="F7" s="3">
        <v>5</v>
      </c>
      <c r="G7" s="3">
        <v>3</v>
      </c>
      <c r="H7" s="3"/>
      <c r="I7" s="3">
        <v>2</v>
      </c>
      <c r="J7" s="19">
        <f t="shared" si="0"/>
        <v>13</v>
      </c>
      <c r="K7" s="3"/>
      <c r="L7" s="3"/>
      <c r="M7" s="3"/>
      <c r="N7" s="3"/>
      <c r="O7" s="3"/>
      <c r="P7" s="3"/>
      <c r="Q7" s="3">
        <v>0</v>
      </c>
      <c r="R7" s="3">
        <v>2</v>
      </c>
      <c r="S7" s="3">
        <v>3</v>
      </c>
      <c r="T7" s="3">
        <v>2</v>
      </c>
      <c r="U7" s="3">
        <v>0</v>
      </c>
      <c r="V7" s="3">
        <v>0</v>
      </c>
      <c r="W7" s="3"/>
      <c r="X7" s="3"/>
      <c r="Y7" s="3">
        <v>0</v>
      </c>
      <c r="Z7" s="3">
        <v>0</v>
      </c>
      <c r="AA7" s="3">
        <f t="shared" si="1"/>
        <v>3</v>
      </c>
      <c r="AB7" s="3">
        <f t="shared" si="2"/>
        <v>4</v>
      </c>
    </row>
    <row r="8" spans="1:28">
      <c r="A8" s="3" t="s">
        <v>7</v>
      </c>
      <c r="B8" s="3"/>
      <c r="C8" s="3">
        <v>2</v>
      </c>
      <c r="D8" s="3">
        <v>3</v>
      </c>
      <c r="E8" s="3">
        <v>3</v>
      </c>
      <c r="F8" s="3">
        <v>6</v>
      </c>
      <c r="G8" s="3">
        <v>7</v>
      </c>
      <c r="H8" s="3">
        <v>5</v>
      </c>
      <c r="I8" s="3">
        <v>5</v>
      </c>
      <c r="J8" s="19">
        <f t="shared" si="0"/>
        <v>31</v>
      </c>
      <c r="K8" s="3"/>
      <c r="L8" s="3"/>
      <c r="M8" s="3">
        <v>0</v>
      </c>
      <c r="N8" s="3">
        <v>0</v>
      </c>
      <c r="O8" s="3">
        <v>0</v>
      </c>
      <c r="P8" s="3">
        <v>1</v>
      </c>
      <c r="Q8" s="3">
        <v>0</v>
      </c>
      <c r="R8" s="3">
        <v>0</v>
      </c>
      <c r="S8" s="3">
        <v>0</v>
      </c>
      <c r="T8" s="3">
        <v>2</v>
      </c>
      <c r="U8" s="3">
        <v>0</v>
      </c>
      <c r="V8" s="3">
        <v>2</v>
      </c>
      <c r="W8" s="3">
        <v>0</v>
      </c>
      <c r="X8" s="3">
        <v>2</v>
      </c>
      <c r="Y8" s="3">
        <v>0</v>
      </c>
      <c r="Z8" s="3">
        <v>3</v>
      </c>
      <c r="AA8" s="3">
        <f t="shared" si="1"/>
        <v>0</v>
      </c>
      <c r="AB8" s="3">
        <f t="shared" si="2"/>
        <v>10</v>
      </c>
    </row>
    <row r="9" spans="1:28">
      <c r="A9" s="3" t="s">
        <v>8</v>
      </c>
      <c r="B9" s="3"/>
      <c r="C9" s="3"/>
      <c r="D9" s="3"/>
      <c r="E9" s="3"/>
      <c r="F9" s="3">
        <v>7</v>
      </c>
      <c r="G9" s="3">
        <v>4</v>
      </c>
      <c r="H9" s="3">
        <v>5</v>
      </c>
      <c r="I9" s="3">
        <v>4</v>
      </c>
      <c r="J9" s="19">
        <f t="shared" si="0"/>
        <v>20</v>
      </c>
      <c r="K9" s="3"/>
      <c r="L9" s="3"/>
      <c r="M9" s="3"/>
      <c r="N9" s="3"/>
      <c r="O9" s="3"/>
      <c r="P9" s="3"/>
      <c r="Q9" s="3"/>
      <c r="R9" s="3"/>
      <c r="S9" s="3">
        <v>0</v>
      </c>
      <c r="T9" s="3">
        <v>3</v>
      </c>
      <c r="U9" s="3">
        <v>0</v>
      </c>
      <c r="V9" s="3">
        <v>3</v>
      </c>
      <c r="W9" s="3">
        <v>0</v>
      </c>
      <c r="X9" s="3">
        <v>2</v>
      </c>
      <c r="Y9" s="3">
        <v>0</v>
      </c>
      <c r="Z9" s="3">
        <v>1</v>
      </c>
      <c r="AA9" s="3">
        <f t="shared" si="1"/>
        <v>0</v>
      </c>
      <c r="AB9" s="3">
        <f t="shared" si="2"/>
        <v>9</v>
      </c>
    </row>
    <row r="10" spans="1:28">
      <c r="A10" s="3" t="s">
        <v>9</v>
      </c>
      <c r="B10" s="3">
        <v>6</v>
      </c>
      <c r="C10" s="3">
        <v>5</v>
      </c>
      <c r="D10" s="3">
        <v>7</v>
      </c>
      <c r="E10" s="3">
        <v>4</v>
      </c>
      <c r="F10" s="3">
        <v>6</v>
      </c>
      <c r="G10" s="3">
        <v>8</v>
      </c>
      <c r="H10" s="3">
        <v>4</v>
      </c>
      <c r="I10" s="3">
        <v>4</v>
      </c>
      <c r="J10" s="19">
        <f t="shared" si="0"/>
        <v>44</v>
      </c>
      <c r="K10" s="3">
        <v>0</v>
      </c>
      <c r="L10" s="3">
        <v>2</v>
      </c>
      <c r="M10" s="3">
        <v>1</v>
      </c>
      <c r="N10" s="3">
        <v>0</v>
      </c>
      <c r="O10" s="3">
        <v>1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1</v>
      </c>
      <c r="Y10" s="3">
        <v>0</v>
      </c>
      <c r="Z10" s="3">
        <v>1</v>
      </c>
      <c r="AA10" s="3">
        <f t="shared" si="1"/>
        <v>2</v>
      </c>
      <c r="AB10" s="3">
        <f t="shared" si="2"/>
        <v>4</v>
      </c>
    </row>
    <row r="11" spans="1:28">
      <c r="A11" s="3" t="s">
        <v>10</v>
      </c>
      <c r="B11" s="3">
        <v>3</v>
      </c>
      <c r="C11" s="3">
        <v>6</v>
      </c>
      <c r="D11" s="3">
        <v>5</v>
      </c>
      <c r="E11" s="3">
        <v>8</v>
      </c>
      <c r="F11" s="3">
        <v>2</v>
      </c>
      <c r="G11" s="3">
        <v>6</v>
      </c>
      <c r="H11" s="3">
        <v>2</v>
      </c>
      <c r="I11" s="3">
        <v>4</v>
      </c>
      <c r="J11" s="19">
        <f t="shared" si="0"/>
        <v>36</v>
      </c>
      <c r="K11" s="3">
        <v>0</v>
      </c>
      <c r="L11" s="3">
        <v>1</v>
      </c>
      <c r="M11" s="3">
        <v>0</v>
      </c>
      <c r="N11" s="3">
        <v>4</v>
      </c>
      <c r="O11" s="3">
        <v>0</v>
      </c>
      <c r="P11" s="3">
        <v>3</v>
      </c>
      <c r="Q11" s="3">
        <v>0</v>
      </c>
      <c r="R11" s="3">
        <v>4</v>
      </c>
      <c r="S11" s="3">
        <v>0</v>
      </c>
      <c r="T11" s="3">
        <v>2</v>
      </c>
      <c r="U11" s="3">
        <v>1</v>
      </c>
      <c r="V11" s="3">
        <v>2</v>
      </c>
      <c r="W11" s="3">
        <v>0</v>
      </c>
      <c r="X11" s="3">
        <v>1</v>
      </c>
      <c r="Y11" s="3">
        <v>0</v>
      </c>
      <c r="Z11" s="3">
        <v>2</v>
      </c>
      <c r="AA11" s="3">
        <f t="shared" ref="AA11" si="3">Y11+W11+U11+S11+Q11+O11+M11+K11</f>
        <v>1</v>
      </c>
      <c r="AB11" s="3">
        <f t="shared" ref="AB11" si="4">Z11+X11+V11+T11+R11+P11+N11+L11</f>
        <v>19</v>
      </c>
    </row>
    <row r="12" spans="1:28">
      <c r="A12" s="3" t="s">
        <v>11</v>
      </c>
      <c r="B12" s="3"/>
      <c r="C12" s="3">
        <v>4</v>
      </c>
      <c r="D12" s="3">
        <v>5</v>
      </c>
      <c r="E12" s="3"/>
      <c r="F12" s="3">
        <v>4</v>
      </c>
      <c r="G12" s="3">
        <v>6</v>
      </c>
      <c r="H12" s="3">
        <v>3</v>
      </c>
      <c r="I12" s="3">
        <v>3</v>
      </c>
      <c r="J12" s="19">
        <f t="shared" si="0"/>
        <v>25</v>
      </c>
      <c r="K12" s="3"/>
      <c r="L12" s="3"/>
      <c r="M12" s="3">
        <v>0</v>
      </c>
      <c r="N12" s="3">
        <v>3</v>
      </c>
      <c r="O12" s="3">
        <v>1</v>
      </c>
      <c r="P12" s="3">
        <v>4</v>
      </c>
      <c r="Q12" s="3"/>
      <c r="R12" s="3"/>
      <c r="S12" s="3">
        <v>0</v>
      </c>
      <c r="T12" s="3">
        <v>3</v>
      </c>
      <c r="U12" s="3">
        <v>1</v>
      </c>
      <c r="V12" s="3">
        <v>3</v>
      </c>
      <c r="W12" s="3">
        <v>0</v>
      </c>
      <c r="X12" s="3">
        <v>2</v>
      </c>
      <c r="Y12" s="3">
        <v>0</v>
      </c>
      <c r="Z12" s="3">
        <v>2</v>
      </c>
      <c r="AA12" s="3">
        <f t="shared" si="1"/>
        <v>2</v>
      </c>
      <c r="AB12" s="3">
        <f t="shared" si="2"/>
        <v>17</v>
      </c>
    </row>
    <row r="13" spans="1:28">
      <c r="A13" s="3" t="s">
        <v>12</v>
      </c>
      <c r="B13" s="3"/>
      <c r="C13" s="3">
        <v>1</v>
      </c>
      <c r="D13" s="3">
        <v>6</v>
      </c>
      <c r="E13" s="3">
        <v>2</v>
      </c>
      <c r="F13" s="3">
        <v>7</v>
      </c>
      <c r="G13" s="3">
        <v>9</v>
      </c>
      <c r="H13" s="3">
        <v>5</v>
      </c>
      <c r="I13" s="3">
        <v>5</v>
      </c>
      <c r="J13" s="19">
        <f t="shared" si="0"/>
        <v>35</v>
      </c>
      <c r="K13" s="3"/>
      <c r="L13" s="3"/>
      <c r="M13" s="3">
        <v>0</v>
      </c>
      <c r="N13" s="3">
        <v>1</v>
      </c>
      <c r="O13" s="3">
        <v>1</v>
      </c>
      <c r="P13" s="3">
        <v>3</v>
      </c>
      <c r="Q13" s="3">
        <v>1</v>
      </c>
      <c r="R13" s="3">
        <v>1</v>
      </c>
      <c r="S13" s="3">
        <v>0</v>
      </c>
      <c r="T13" s="3">
        <v>7</v>
      </c>
      <c r="U13" s="3">
        <v>0</v>
      </c>
      <c r="V13" s="3">
        <v>2</v>
      </c>
      <c r="W13" s="3">
        <v>1</v>
      </c>
      <c r="X13" s="3">
        <v>2</v>
      </c>
      <c r="Y13" s="3">
        <v>0</v>
      </c>
      <c r="Z13" s="3">
        <v>0</v>
      </c>
      <c r="AA13" s="3">
        <f t="shared" si="1"/>
        <v>3</v>
      </c>
      <c r="AB13" s="3">
        <f t="shared" si="2"/>
        <v>16</v>
      </c>
    </row>
    <row r="14" spans="1:28">
      <c r="A14" s="3" t="s">
        <v>13</v>
      </c>
      <c r="B14" s="3"/>
      <c r="C14" s="3"/>
      <c r="D14" s="3"/>
      <c r="E14" s="3">
        <v>1</v>
      </c>
      <c r="F14" s="3">
        <v>6</v>
      </c>
      <c r="G14" s="3">
        <v>4</v>
      </c>
      <c r="H14" s="3">
        <v>3</v>
      </c>
      <c r="I14" s="3">
        <v>1</v>
      </c>
      <c r="J14" s="19">
        <f t="shared" si="0"/>
        <v>15</v>
      </c>
      <c r="K14" s="3"/>
      <c r="L14" s="3"/>
      <c r="M14" s="3"/>
      <c r="N14" s="3"/>
      <c r="O14" s="3"/>
      <c r="P14" s="3"/>
      <c r="Q14" s="3"/>
      <c r="R14" s="3"/>
      <c r="S14" s="3">
        <v>0</v>
      </c>
      <c r="T14" s="3">
        <v>3</v>
      </c>
      <c r="U14" s="3">
        <v>0</v>
      </c>
      <c r="V14" s="3">
        <v>0</v>
      </c>
      <c r="W14" s="3">
        <v>0</v>
      </c>
      <c r="X14" s="3">
        <v>1</v>
      </c>
      <c r="Y14" s="3">
        <v>0</v>
      </c>
      <c r="Z14" s="3">
        <v>0</v>
      </c>
      <c r="AA14" s="3">
        <f t="shared" si="1"/>
        <v>0</v>
      </c>
      <c r="AB14" s="3">
        <f t="shared" si="2"/>
        <v>4</v>
      </c>
    </row>
    <row r="15" spans="1:28">
      <c r="A15" s="3" t="s">
        <v>14</v>
      </c>
      <c r="B15" s="3"/>
      <c r="C15" s="3"/>
      <c r="D15" s="3"/>
      <c r="E15" s="3">
        <v>4</v>
      </c>
      <c r="F15" s="3">
        <v>5</v>
      </c>
      <c r="G15" s="3">
        <v>7</v>
      </c>
      <c r="H15" s="3">
        <v>2</v>
      </c>
      <c r="I15" s="3">
        <v>6</v>
      </c>
      <c r="J15" s="19">
        <f t="shared" si="0"/>
        <v>24</v>
      </c>
      <c r="K15" s="3"/>
      <c r="L15" s="3"/>
      <c r="M15" s="3"/>
      <c r="N15" s="3"/>
      <c r="O15" s="3"/>
      <c r="P15" s="3"/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2</v>
      </c>
      <c r="Y15" s="3">
        <v>0</v>
      </c>
      <c r="Z15" s="3">
        <v>3</v>
      </c>
      <c r="AA15" s="3">
        <f t="shared" si="1"/>
        <v>0</v>
      </c>
      <c r="AB15" s="3">
        <f t="shared" si="2"/>
        <v>5</v>
      </c>
    </row>
    <row r="16" spans="1:28">
      <c r="A16" s="3" t="s">
        <v>15</v>
      </c>
      <c r="B16" s="3"/>
      <c r="C16" s="3"/>
      <c r="D16" s="3"/>
      <c r="E16" s="3">
        <v>7</v>
      </c>
      <c r="F16" s="3">
        <v>6</v>
      </c>
      <c r="G16" s="3">
        <v>9</v>
      </c>
      <c r="H16" s="3">
        <v>3</v>
      </c>
      <c r="I16" s="3">
        <v>4</v>
      </c>
      <c r="J16" s="19">
        <f t="shared" si="0"/>
        <v>29</v>
      </c>
      <c r="K16" s="3"/>
      <c r="L16" s="3"/>
      <c r="M16" s="3"/>
      <c r="N16" s="3"/>
      <c r="O16" s="3"/>
      <c r="P16" s="3"/>
      <c r="Q16" s="3">
        <v>0</v>
      </c>
      <c r="R16" s="3">
        <v>3</v>
      </c>
      <c r="S16" s="3">
        <v>0</v>
      </c>
      <c r="T16" s="3">
        <v>2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f t="shared" si="1"/>
        <v>0</v>
      </c>
      <c r="AB16" s="3">
        <f t="shared" si="2"/>
        <v>5</v>
      </c>
    </row>
    <row r="17" spans="1:28">
      <c r="A17" s="3" t="s">
        <v>16</v>
      </c>
      <c r="B17" s="3"/>
      <c r="C17" s="3"/>
      <c r="D17" s="3">
        <v>1</v>
      </c>
      <c r="E17" s="3">
        <v>1</v>
      </c>
      <c r="F17" s="3">
        <v>4</v>
      </c>
      <c r="G17" s="3">
        <v>4</v>
      </c>
      <c r="H17" s="3">
        <v>4</v>
      </c>
      <c r="I17" s="3">
        <v>2</v>
      </c>
      <c r="J17" s="19">
        <f t="shared" si="0"/>
        <v>16</v>
      </c>
      <c r="K17" s="3"/>
      <c r="L17" s="3"/>
      <c r="M17" s="3"/>
      <c r="N17" s="3"/>
      <c r="O17" s="3">
        <v>0</v>
      </c>
      <c r="P17" s="3">
        <v>0</v>
      </c>
      <c r="Q17" s="3">
        <v>1</v>
      </c>
      <c r="R17" s="3">
        <v>0</v>
      </c>
      <c r="S17" s="3">
        <v>2</v>
      </c>
      <c r="T17" s="3">
        <v>1</v>
      </c>
      <c r="U17" s="3">
        <v>1</v>
      </c>
      <c r="V17" s="3">
        <v>1</v>
      </c>
      <c r="W17" s="3">
        <v>0</v>
      </c>
      <c r="X17" s="3">
        <v>1</v>
      </c>
      <c r="Y17" s="3">
        <v>0</v>
      </c>
      <c r="Z17" s="3">
        <v>0</v>
      </c>
      <c r="AA17" s="3">
        <f t="shared" si="1"/>
        <v>4</v>
      </c>
      <c r="AB17" s="3">
        <f t="shared" si="2"/>
        <v>3</v>
      </c>
    </row>
    <row r="18" spans="1:28">
      <c r="A18" s="3" t="s">
        <v>17</v>
      </c>
      <c r="B18" s="3"/>
      <c r="C18" s="3"/>
      <c r="D18" s="3"/>
      <c r="E18" s="3">
        <v>4</v>
      </c>
      <c r="F18" s="3">
        <v>3</v>
      </c>
      <c r="G18" s="3">
        <v>5</v>
      </c>
      <c r="H18" s="3">
        <v>2</v>
      </c>
      <c r="I18" s="3">
        <v>2</v>
      </c>
      <c r="J18" s="19">
        <f t="shared" si="0"/>
        <v>16</v>
      </c>
      <c r="K18" s="3"/>
      <c r="L18" s="3"/>
      <c r="M18" s="3"/>
      <c r="N18" s="3"/>
      <c r="O18" s="3"/>
      <c r="P18" s="3"/>
      <c r="Q18" s="3">
        <v>1</v>
      </c>
      <c r="R18" s="3">
        <v>2</v>
      </c>
      <c r="S18" s="3">
        <v>1</v>
      </c>
      <c r="T18" s="3">
        <v>1</v>
      </c>
      <c r="U18" s="3">
        <v>0</v>
      </c>
      <c r="V18" s="3">
        <v>1</v>
      </c>
      <c r="W18" s="3">
        <v>0</v>
      </c>
      <c r="X18" s="3">
        <v>1</v>
      </c>
      <c r="Y18" s="3">
        <v>0</v>
      </c>
      <c r="Z18" s="3">
        <v>2</v>
      </c>
      <c r="AA18" s="3">
        <f t="shared" si="1"/>
        <v>2</v>
      </c>
      <c r="AB18" s="3">
        <f t="shared" si="2"/>
        <v>7</v>
      </c>
    </row>
    <row r="19" spans="1:28">
      <c r="A19" s="3" t="s">
        <v>18</v>
      </c>
      <c r="B19" s="3"/>
      <c r="C19" s="3"/>
      <c r="D19" s="3"/>
      <c r="E19" s="3">
        <v>3</v>
      </c>
      <c r="F19" s="3">
        <v>3</v>
      </c>
      <c r="G19" s="3">
        <v>5</v>
      </c>
      <c r="H19" s="3"/>
      <c r="I19" s="3"/>
      <c r="J19" s="19">
        <f t="shared" si="0"/>
        <v>11</v>
      </c>
      <c r="K19" s="3"/>
      <c r="L19" s="3"/>
      <c r="M19" s="3"/>
      <c r="N19" s="3"/>
      <c r="O19" s="3"/>
      <c r="P19" s="3"/>
      <c r="Q19" s="3">
        <v>0</v>
      </c>
      <c r="R19" s="3">
        <v>3</v>
      </c>
      <c r="S19" s="3">
        <v>1</v>
      </c>
      <c r="T19" s="3">
        <v>2</v>
      </c>
      <c r="U19" s="3">
        <v>0</v>
      </c>
      <c r="V19" s="3">
        <v>3</v>
      </c>
      <c r="W19" s="3"/>
      <c r="X19" s="3"/>
      <c r="Y19" s="3"/>
      <c r="Z19" s="3"/>
      <c r="AA19" s="3">
        <f t="shared" si="1"/>
        <v>1</v>
      </c>
      <c r="AB19" s="3">
        <f t="shared" si="2"/>
        <v>8</v>
      </c>
    </row>
    <row r="20" spans="1:28">
      <c r="A20" s="8" t="s">
        <v>119</v>
      </c>
      <c r="B20" s="3"/>
      <c r="C20" s="3"/>
      <c r="D20" s="3"/>
      <c r="E20" s="3">
        <v>1</v>
      </c>
      <c r="F20" s="3">
        <v>2</v>
      </c>
      <c r="G20" s="3">
        <v>1</v>
      </c>
      <c r="H20" s="3"/>
      <c r="I20" s="3"/>
      <c r="J20" s="19">
        <f t="shared" si="0"/>
        <v>4</v>
      </c>
      <c r="K20" s="3"/>
      <c r="L20" s="3"/>
      <c r="M20" s="3"/>
      <c r="N20" s="3"/>
      <c r="O20" s="3"/>
      <c r="P20" s="3"/>
      <c r="Q20" s="3">
        <v>0</v>
      </c>
      <c r="R20" s="3">
        <v>1</v>
      </c>
      <c r="S20" s="3">
        <v>0</v>
      </c>
      <c r="T20" s="3">
        <v>1</v>
      </c>
      <c r="U20" s="3">
        <v>0</v>
      </c>
      <c r="V20" s="3">
        <v>0</v>
      </c>
      <c r="W20" s="3"/>
      <c r="X20" s="3"/>
      <c r="Y20" s="3"/>
      <c r="Z20" s="3"/>
      <c r="AA20" s="3">
        <f t="shared" si="1"/>
        <v>0</v>
      </c>
      <c r="AB20" s="3">
        <f t="shared" si="2"/>
        <v>2</v>
      </c>
    </row>
    <row r="21" spans="1:28">
      <c r="A21" s="8" t="s">
        <v>75</v>
      </c>
      <c r="B21" s="3"/>
      <c r="C21" s="3"/>
      <c r="D21" s="3"/>
      <c r="E21" s="3">
        <v>4</v>
      </c>
      <c r="F21" s="3">
        <v>6</v>
      </c>
      <c r="G21" s="3">
        <v>9</v>
      </c>
      <c r="H21" s="3">
        <v>5</v>
      </c>
      <c r="I21" s="3">
        <v>4</v>
      </c>
      <c r="J21" s="19">
        <f t="shared" si="0"/>
        <v>28</v>
      </c>
      <c r="K21" s="3"/>
      <c r="L21" s="3"/>
      <c r="M21" s="3"/>
      <c r="N21" s="3"/>
      <c r="O21" s="3"/>
      <c r="P21" s="3"/>
      <c r="Q21" s="3">
        <v>0</v>
      </c>
      <c r="R21" s="3">
        <v>1</v>
      </c>
      <c r="S21" s="3">
        <v>2</v>
      </c>
      <c r="T21" s="3">
        <v>2</v>
      </c>
      <c r="U21" s="3">
        <v>0</v>
      </c>
      <c r="V21" s="3">
        <v>3</v>
      </c>
      <c r="W21" s="3">
        <v>1</v>
      </c>
      <c r="X21" s="3">
        <v>3</v>
      </c>
      <c r="Y21" s="3">
        <v>1</v>
      </c>
      <c r="Z21" s="3">
        <v>2</v>
      </c>
      <c r="AA21" s="3">
        <f t="shared" ref="AA21" si="5">Y21+W21+U21+S21+Q21+O21+M21+K21</f>
        <v>4</v>
      </c>
      <c r="AB21" s="3">
        <f t="shared" ref="AB21" si="6">Z21+X21+V21+T21+R21+P21+N21+L21</f>
        <v>11</v>
      </c>
    </row>
    <row r="22" spans="1:28">
      <c r="A22" s="8" t="s">
        <v>121</v>
      </c>
      <c r="B22" s="3">
        <f>SUM(B3:B21)</f>
        <v>9</v>
      </c>
      <c r="C22" s="3">
        <f t="shared" ref="C22:J22" si="7">SUM(C3:C21)</f>
        <v>24</v>
      </c>
      <c r="D22" s="3">
        <f t="shared" si="7"/>
        <v>39</v>
      </c>
      <c r="E22" s="3">
        <f t="shared" si="7"/>
        <v>50</v>
      </c>
      <c r="F22" s="3">
        <f t="shared" si="7"/>
        <v>89</v>
      </c>
      <c r="G22" s="3">
        <f t="shared" si="7"/>
        <v>113</v>
      </c>
      <c r="H22" s="3">
        <f t="shared" si="7"/>
        <v>50</v>
      </c>
      <c r="I22" s="3">
        <f t="shared" si="7"/>
        <v>60</v>
      </c>
      <c r="J22" s="14">
        <f t="shared" si="7"/>
        <v>434</v>
      </c>
      <c r="K22" s="14">
        <f t="shared" ref="K22" si="8">SUM(K3:K21)</f>
        <v>0</v>
      </c>
      <c r="L22" s="14">
        <f t="shared" ref="L22" si="9">SUM(L3:L21)</f>
        <v>3</v>
      </c>
      <c r="M22" s="14">
        <f t="shared" ref="M22" si="10">SUM(M3:M21)</f>
        <v>2</v>
      </c>
      <c r="N22" s="14">
        <f t="shared" ref="N22" si="11">SUM(N3:N21)</f>
        <v>11</v>
      </c>
      <c r="O22" s="14">
        <f t="shared" ref="O22" si="12">SUM(O3:O21)</f>
        <v>5</v>
      </c>
      <c r="P22" s="14">
        <f t="shared" ref="P22" si="13">SUM(P3:P21)</f>
        <v>17</v>
      </c>
      <c r="Q22" s="14">
        <f t="shared" ref="Q22" si="14">SUM(Q3:Q21)</f>
        <v>3</v>
      </c>
      <c r="R22" s="14">
        <f t="shared" ref="R22" si="15">SUM(R3:R21)</f>
        <v>19</v>
      </c>
      <c r="S22" s="14">
        <f t="shared" ref="S22" si="16">SUM(S3:S21)</f>
        <v>9</v>
      </c>
      <c r="T22" s="14">
        <f t="shared" ref="T22" si="17">SUM(T3:T21)</f>
        <v>35</v>
      </c>
      <c r="U22" s="14">
        <f t="shared" ref="U22" si="18">SUM(U3:U21)</f>
        <v>3</v>
      </c>
      <c r="V22" s="14">
        <f t="shared" ref="V22" si="19">SUM(V3:V21)</f>
        <v>29</v>
      </c>
      <c r="W22" s="14">
        <f t="shared" ref="W22" si="20">SUM(W3:W21)</f>
        <v>3</v>
      </c>
      <c r="X22" s="14">
        <f t="shared" ref="X22" si="21">SUM(X3:X21)</f>
        <v>22</v>
      </c>
      <c r="Y22" s="14">
        <f t="shared" ref="Y22" si="22">SUM(Y3:Y21)</f>
        <v>1</v>
      </c>
      <c r="Z22" s="14">
        <f t="shared" ref="Z22" si="23">SUM(Z3:Z21)</f>
        <v>25</v>
      </c>
      <c r="AA22" s="14">
        <f t="shared" ref="AA22" si="24">SUM(AA3:AA21)</f>
        <v>26</v>
      </c>
      <c r="AB22" s="14">
        <f t="shared" ref="AB22" si="25">SUM(AB3:AB21)</f>
        <v>161</v>
      </c>
    </row>
    <row r="23" spans="1:28">
      <c r="A23" s="7"/>
      <c r="B23" s="7"/>
      <c r="C23" s="7"/>
      <c r="D23" s="7"/>
      <c r="E23" s="7"/>
      <c r="F23" s="7"/>
      <c r="G23" s="7"/>
      <c r="H23" s="7"/>
      <c r="I23" s="7"/>
      <c r="J23" s="12"/>
    </row>
    <row r="24" spans="1:28">
      <c r="A24" s="7"/>
      <c r="B24" s="7"/>
      <c r="C24" s="7"/>
      <c r="D24" s="7"/>
      <c r="E24" s="7"/>
      <c r="F24" s="7"/>
      <c r="G24" s="7"/>
      <c r="H24" s="7"/>
      <c r="I24" s="7"/>
      <c r="J24" s="12"/>
    </row>
    <row r="25" spans="1:28">
      <c r="A25" s="7"/>
      <c r="B25" s="7"/>
      <c r="C25" s="7"/>
      <c r="D25" s="7"/>
      <c r="E25" s="7"/>
      <c r="F25" s="7"/>
      <c r="G25" s="7"/>
      <c r="H25" s="7"/>
      <c r="I25" s="7"/>
      <c r="J25" s="12"/>
    </row>
  </sheetData>
  <mergeCells count="9">
    <mergeCell ref="W1:X1"/>
    <mergeCell ref="Y1:Z1"/>
    <mergeCell ref="AA1:AB1"/>
    <mergeCell ref="K1:L1"/>
    <mergeCell ref="M1:N1"/>
    <mergeCell ref="O1:P1"/>
    <mergeCell ref="Q1:R1"/>
    <mergeCell ref="S1:T1"/>
    <mergeCell ref="U1:V1"/>
  </mergeCells>
  <pageMargins left="0.70866141732283472" right="0.70866141732283472" top="0.74803149606299213" bottom="0.74803149606299213" header="0.31496062992125984" footer="0.31496062992125984"/>
  <pageSetup paperSize="9" scale="64" orientation="landscape" horizontalDpi="0" verticalDpi="0" r:id="rId1"/>
  <colBreaks count="1" manualBreakCount="1">
    <brk id="2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97"/>
  <sheetViews>
    <sheetView zoomScaleNormal="100" workbookViewId="0">
      <selection activeCell="A94" sqref="A94:XFD94"/>
    </sheetView>
  </sheetViews>
  <sheetFormatPr defaultRowHeight="15"/>
  <cols>
    <col min="1" max="1" width="6.28515625" style="1" customWidth="1"/>
    <col min="2" max="2" width="14.42578125" customWidth="1"/>
    <col min="3" max="3" width="12.28515625" customWidth="1"/>
    <col min="4" max="4" width="10.5703125" customWidth="1"/>
    <col min="5" max="5" width="10.140625" customWidth="1"/>
    <col min="6" max="9" width="9.42578125" customWidth="1"/>
    <col min="10" max="12" width="9.7109375" customWidth="1"/>
    <col min="13" max="18" width="8.140625" customWidth="1"/>
    <col min="19" max="19" width="13" customWidth="1"/>
  </cols>
  <sheetData>
    <row r="1" spans="1:19">
      <c r="A1" s="2">
        <v>4</v>
      </c>
      <c r="B1" s="3" t="s">
        <v>19</v>
      </c>
      <c r="C1" s="4" t="s">
        <v>9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>
      <c r="A2" s="2">
        <v>4</v>
      </c>
      <c r="B2" s="3" t="s">
        <v>20</v>
      </c>
      <c r="C2" s="4" t="s">
        <v>9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>
      <c r="A3" s="2">
        <v>4</v>
      </c>
      <c r="B3" s="3" t="s">
        <v>21</v>
      </c>
      <c r="C3" s="4" t="s">
        <v>10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>
      <c r="A4" s="2">
        <v>4</v>
      </c>
      <c r="B4" s="3" t="s">
        <v>92</v>
      </c>
      <c r="C4" s="11" t="s">
        <v>9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>
      <c r="A5" s="2">
        <v>4</v>
      </c>
      <c r="B5" s="3" t="s">
        <v>93</v>
      </c>
      <c r="C5" s="3" t="s">
        <v>9</v>
      </c>
      <c r="D5" s="3" t="s">
        <v>10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>
      <c r="A6" s="2">
        <v>4</v>
      </c>
      <c r="B6" s="3" t="s">
        <v>59</v>
      </c>
      <c r="C6" s="3" t="s">
        <v>9</v>
      </c>
      <c r="D6" s="3" t="s">
        <v>10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>
      <c r="A7" s="2">
        <v>4</v>
      </c>
      <c r="B7" s="3" t="s">
        <v>94</v>
      </c>
      <c r="C7" s="3" t="s">
        <v>9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>
      <c r="A8" s="2">
        <v>5</v>
      </c>
      <c r="B8" s="3" t="s">
        <v>67</v>
      </c>
      <c r="C8" s="4" t="s">
        <v>11</v>
      </c>
      <c r="D8" s="4" t="s">
        <v>10</v>
      </c>
      <c r="E8" s="3" t="s">
        <v>90</v>
      </c>
      <c r="F8" s="3" t="s">
        <v>23</v>
      </c>
      <c r="G8" s="3" t="s">
        <v>7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>
      <c r="A9" s="2">
        <v>5</v>
      </c>
      <c r="B9" s="3" t="s">
        <v>66</v>
      </c>
      <c r="C9" s="4" t="s">
        <v>11</v>
      </c>
      <c r="D9" s="3" t="s">
        <v>10</v>
      </c>
      <c r="E9" s="3" t="s">
        <v>90</v>
      </c>
      <c r="F9" s="3" t="s">
        <v>23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>
      <c r="A10" s="2">
        <v>5</v>
      </c>
      <c r="B10" s="3" t="s">
        <v>95</v>
      </c>
      <c r="C10" s="11" t="s">
        <v>10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>
      <c r="A11" s="2">
        <v>5</v>
      </c>
      <c r="B11" s="3" t="s">
        <v>96</v>
      </c>
      <c r="C11" s="11" t="s">
        <v>9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>
      <c r="A12" s="2">
        <v>5</v>
      </c>
      <c r="B12" s="3" t="s">
        <v>22</v>
      </c>
      <c r="C12" s="5" t="s">
        <v>23</v>
      </c>
      <c r="D12" s="5" t="s">
        <v>9</v>
      </c>
      <c r="E12" s="4" t="s">
        <v>10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>
      <c r="A13" s="2">
        <v>5</v>
      </c>
      <c r="B13" s="3" t="s">
        <v>24</v>
      </c>
      <c r="C13" s="4" t="s">
        <v>23</v>
      </c>
      <c r="D13" s="4" t="s">
        <v>10</v>
      </c>
      <c r="E13" s="4" t="s">
        <v>11</v>
      </c>
      <c r="F13" s="3" t="s">
        <v>90</v>
      </c>
      <c r="G13" s="3" t="s">
        <v>7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>
      <c r="A14" s="2">
        <v>5</v>
      </c>
      <c r="B14" s="3" t="s">
        <v>57</v>
      </c>
      <c r="C14" s="4" t="s">
        <v>23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>
      <c r="A15" s="2">
        <v>5</v>
      </c>
      <c r="B15" s="3" t="s">
        <v>71</v>
      </c>
      <c r="C15" s="4" t="s">
        <v>10</v>
      </c>
      <c r="D15" s="4" t="s">
        <v>12</v>
      </c>
      <c r="E15" s="3" t="s">
        <v>23</v>
      </c>
      <c r="F15" s="3" t="s">
        <v>11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>
      <c r="A16" s="2">
        <v>6</v>
      </c>
      <c r="B16" s="3" t="s">
        <v>25</v>
      </c>
      <c r="C16" s="5" t="s">
        <v>23</v>
      </c>
      <c r="D16" s="5" t="s">
        <v>9</v>
      </c>
      <c r="E16" s="4" t="s">
        <v>12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>
      <c r="A17" s="2">
        <v>6</v>
      </c>
      <c r="B17" s="3" t="s">
        <v>26</v>
      </c>
      <c r="C17" s="4" t="s">
        <v>23</v>
      </c>
      <c r="D17" s="5" t="s">
        <v>2</v>
      </c>
      <c r="E17" s="4" t="s">
        <v>11</v>
      </c>
      <c r="F17" s="4" t="s">
        <v>10</v>
      </c>
      <c r="G17" s="3" t="s">
        <v>7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>
      <c r="A18" s="2">
        <v>6</v>
      </c>
      <c r="B18" s="8" t="s">
        <v>98</v>
      </c>
      <c r="C18" s="13" t="s">
        <v>16</v>
      </c>
      <c r="D18" s="5"/>
      <c r="E18" s="4"/>
      <c r="F18" s="4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>
      <c r="A19" s="2">
        <v>6</v>
      </c>
      <c r="B19" s="3" t="s">
        <v>80</v>
      </c>
      <c r="C19" s="11" t="s">
        <v>9</v>
      </c>
      <c r="D19" s="11" t="s">
        <v>23</v>
      </c>
      <c r="E19" s="11" t="s">
        <v>10</v>
      </c>
      <c r="F19" s="4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>
      <c r="A20" s="2">
        <v>6</v>
      </c>
      <c r="B20" s="8" t="s">
        <v>58</v>
      </c>
      <c r="C20" s="4" t="s">
        <v>23</v>
      </c>
      <c r="D20" s="4" t="s">
        <v>11</v>
      </c>
      <c r="E20" s="4" t="s">
        <v>10</v>
      </c>
      <c r="F20" s="4" t="s">
        <v>12</v>
      </c>
      <c r="G20" s="3" t="s">
        <v>9</v>
      </c>
      <c r="H20" s="3" t="s">
        <v>115</v>
      </c>
      <c r="I20" s="3" t="s">
        <v>7</v>
      </c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>
      <c r="A21" s="2">
        <v>6</v>
      </c>
      <c r="B21" s="8" t="s">
        <v>68</v>
      </c>
      <c r="C21" s="4" t="s">
        <v>11</v>
      </c>
      <c r="D21" s="11" t="s">
        <v>23</v>
      </c>
      <c r="E21" s="4"/>
      <c r="F21" s="4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>
      <c r="A22" s="2">
        <v>6</v>
      </c>
      <c r="B22" s="3" t="s">
        <v>27</v>
      </c>
      <c r="C22" s="4" t="s">
        <v>23</v>
      </c>
      <c r="D22" s="4" t="s">
        <v>10</v>
      </c>
      <c r="E22" s="5" t="s">
        <v>11</v>
      </c>
      <c r="F22" s="4" t="s">
        <v>7</v>
      </c>
      <c r="G22" s="4" t="s">
        <v>2</v>
      </c>
      <c r="H22" s="3" t="s">
        <v>12</v>
      </c>
      <c r="I22" s="3" t="s">
        <v>9</v>
      </c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>
      <c r="A23" s="2">
        <v>6</v>
      </c>
      <c r="B23" s="3" t="s">
        <v>28</v>
      </c>
      <c r="C23" s="4" t="s">
        <v>23</v>
      </c>
      <c r="D23" s="5" t="s">
        <v>12</v>
      </c>
      <c r="E23" s="3" t="s">
        <v>90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>
      <c r="A24" s="2">
        <v>6</v>
      </c>
      <c r="B24" s="8" t="s">
        <v>59</v>
      </c>
      <c r="C24" s="4" t="s">
        <v>23</v>
      </c>
      <c r="D24" s="4" t="s">
        <v>11</v>
      </c>
      <c r="E24" s="4" t="s">
        <v>12</v>
      </c>
      <c r="F24" s="3" t="s">
        <v>10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>
      <c r="A25" s="2">
        <v>6</v>
      </c>
      <c r="B25" s="8" t="s">
        <v>97</v>
      </c>
      <c r="C25" s="11" t="s">
        <v>12</v>
      </c>
      <c r="D25" s="11" t="s">
        <v>9</v>
      </c>
      <c r="E25" s="11" t="s">
        <v>23</v>
      </c>
      <c r="F25" s="3"/>
      <c r="G25" s="3"/>
      <c r="H25" s="3"/>
      <c r="I25" s="3"/>
      <c r="J25" s="14"/>
      <c r="K25" s="3"/>
      <c r="L25" s="3"/>
      <c r="M25" s="3"/>
      <c r="N25" s="3"/>
      <c r="O25" s="3"/>
      <c r="P25" s="3"/>
      <c r="Q25" s="3"/>
      <c r="R25" s="3"/>
      <c r="S25" s="3"/>
    </row>
    <row r="26" spans="1:19">
      <c r="A26" s="2">
        <v>7</v>
      </c>
      <c r="B26" s="8" t="s">
        <v>101</v>
      </c>
      <c r="C26" s="11" t="s">
        <v>15</v>
      </c>
      <c r="D26" s="11"/>
      <c r="E26" s="11"/>
      <c r="F26" s="3"/>
      <c r="G26" s="3"/>
      <c r="H26" s="3"/>
      <c r="I26" s="3"/>
      <c r="J26" s="14"/>
      <c r="K26" s="3"/>
      <c r="L26" s="3"/>
      <c r="M26" s="3"/>
      <c r="N26" s="3"/>
      <c r="O26" s="3"/>
      <c r="P26" s="3"/>
      <c r="Q26" s="3"/>
      <c r="R26" s="3"/>
      <c r="S26" s="3"/>
    </row>
    <row r="27" spans="1:19">
      <c r="A27" s="2">
        <v>7</v>
      </c>
      <c r="B27" s="8" t="s">
        <v>74</v>
      </c>
      <c r="C27" s="4" t="s">
        <v>75</v>
      </c>
      <c r="D27" s="11" t="s">
        <v>15</v>
      </c>
      <c r="E27" s="3" t="s">
        <v>10</v>
      </c>
      <c r="F27" s="3" t="s">
        <v>7</v>
      </c>
      <c r="G27" s="3" t="s">
        <v>8</v>
      </c>
      <c r="H27" s="3"/>
      <c r="I27" s="3"/>
      <c r="J27" s="14"/>
      <c r="K27" s="3"/>
      <c r="L27" s="3"/>
      <c r="M27" s="3"/>
      <c r="N27" s="3"/>
      <c r="O27" s="3"/>
      <c r="P27" s="3"/>
      <c r="Q27" s="3"/>
      <c r="R27" s="3"/>
      <c r="S27" s="3"/>
    </row>
    <row r="28" spans="1:19">
      <c r="A28" s="2">
        <v>7</v>
      </c>
      <c r="B28" s="3" t="s">
        <v>78</v>
      </c>
      <c r="C28" s="4" t="s">
        <v>8</v>
      </c>
      <c r="D28" s="11" t="s">
        <v>75</v>
      </c>
      <c r="E28" s="3"/>
      <c r="F28" s="3"/>
      <c r="G28" s="3"/>
      <c r="H28" s="3"/>
      <c r="I28" s="3"/>
      <c r="J28" s="14"/>
      <c r="K28" s="3"/>
      <c r="L28" s="3"/>
      <c r="M28" s="3"/>
      <c r="N28" s="3"/>
      <c r="O28" s="3"/>
      <c r="P28" s="3"/>
      <c r="Q28" s="3"/>
      <c r="R28" s="3"/>
      <c r="S28" s="3"/>
    </row>
    <row r="29" spans="1:19">
      <c r="A29" s="2">
        <v>7</v>
      </c>
      <c r="B29" s="3" t="s">
        <v>29</v>
      </c>
      <c r="C29" s="4" t="s">
        <v>23</v>
      </c>
      <c r="D29" s="4" t="s">
        <v>10</v>
      </c>
      <c r="E29" s="3" t="s">
        <v>90</v>
      </c>
      <c r="F29" s="3" t="s">
        <v>116</v>
      </c>
      <c r="G29" s="3" t="s">
        <v>2</v>
      </c>
      <c r="H29" s="3" t="s">
        <v>14</v>
      </c>
      <c r="I29" s="3"/>
      <c r="J29" s="14"/>
      <c r="K29" s="3"/>
      <c r="L29" s="3"/>
      <c r="M29" s="3"/>
      <c r="N29" s="3"/>
      <c r="O29" s="3"/>
      <c r="P29" s="3"/>
      <c r="Q29" s="3"/>
      <c r="R29" s="3"/>
      <c r="S29" s="3"/>
    </row>
    <row r="30" spans="1:19">
      <c r="A30" s="2">
        <v>7</v>
      </c>
      <c r="B30" s="3" t="s">
        <v>64</v>
      </c>
      <c r="C30" s="3" t="s">
        <v>7</v>
      </c>
      <c r="D30" s="4" t="s">
        <v>10</v>
      </c>
      <c r="E30" s="4" t="s">
        <v>15</v>
      </c>
      <c r="F30" s="4" t="s">
        <v>12</v>
      </c>
      <c r="G30" s="3" t="s">
        <v>9</v>
      </c>
      <c r="H30" s="3" t="s">
        <v>6</v>
      </c>
      <c r="I30" s="3" t="s">
        <v>14</v>
      </c>
      <c r="J30" s="14"/>
      <c r="K30" s="3"/>
      <c r="L30" s="3"/>
      <c r="M30" s="3"/>
      <c r="N30" s="3"/>
      <c r="O30" s="3"/>
      <c r="P30" s="3"/>
      <c r="Q30" s="3"/>
      <c r="R30" s="3"/>
      <c r="S30" s="3"/>
    </row>
    <row r="31" spans="1:19">
      <c r="A31" s="2">
        <v>7</v>
      </c>
      <c r="B31" s="3" t="s">
        <v>21</v>
      </c>
      <c r="C31" s="4" t="s">
        <v>10</v>
      </c>
      <c r="D31" s="5" t="s">
        <v>17</v>
      </c>
      <c r="E31" s="4" t="s">
        <v>18</v>
      </c>
      <c r="F31" s="4" t="s">
        <v>15</v>
      </c>
      <c r="G31" s="3" t="s">
        <v>14</v>
      </c>
      <c r="H31" s="3"/>
      <c r="I31" s="3"/>
      <c r="J31" s="14"/>
      <c r="K31" s="3"/>
      <c r="L31" s="3"/>
      <c r="M31" s="3"/>
      <c r="N31" s="3"/>
      <c r="O31" s="3"/>
      <c r="P31" s="3"/>
      <c r="Q31" s="3"/>
      <c r="R31" s="3"/>
      <c r="S31" s="3"/>
    </row>
    <row r="32" spans="1:19">
      <c r="A32" s="2">
        <v>7</v>
      </c>
      <c r="B32" s="8" t="s">
        <v>99</v>
      </c>
      <c r="C32" s="13" t="s">
        <v>2</v>
      </c>
      <c r="D32" s="3" t="s">
        <v>75</v>
      </c>
      <c r="E32" s="3"/>
      <c r="F32" s="3"/>
      <c r="G32" s="3"/>
      <c r="H32" s="3"/>
      <c r="I32" s="3"/>
      <c r="J32" s="14"/>
      <c r="K32" s="3"/>
      <c r="L32" s="3"/>
      <c r="M32" s="3"/>
      <c r="N32" s="3"/>
      <c r="O32" s="3"/>
      <c r="P32" s="3"/>
      <c r="Q32" s="3"/>
      <c r="R32" s="3"/>
      <c r="S32" s="3"/>
    </row>
    <row r="33" spans="1:19">
      <c r="A33" s="2">
        <v>7</v>
      </c>
      <c r="B33" s="8" t="s">
        <v>120</v>
      </c>
      <c r="C33" s="13" t="s">
        <v>75</v>
      </c>
      <c r="D33" s="3"/>
      <c r="E33" s="3"/>
      <c r="F33" s="3"/>
      <c r="G33" s="3"/>
      <c r="H33" s="3"/>
      <c r="I33" s="3"/>
      <c r="J33" s="14"/>
      <c r="K33" s="3"/>
      <c r="L33" s="3"/>
      <c r="M33" s="3"/>
      <c r="N33" s="3"/>
      <c r="O33" s="3"/>
      <c r="P33" s="3"/>
      <c r="Q33" s="3"/>
      <c r="R33" s="3"/>
      <c r="S33" s="3"/>
    </row>
    <row r="34" spans="1:19">
      <c r="A34" s="2">
        <v>7</v>
      </c>
      <c r="B34" s="8" t="s">
        <v>102</v>
      </c>
      <c r="C34" s="13" t="s">
        <v>15</v>
      </c>
      <c r="D34" s="3"/>
      <c r="E34" s="3"/>
      <c r="F34" s="3"/>
      <c r="G34" s="3"/>
      <c r="H34" s="3"/>
      <c r="I34" s="3"/>
      <c r="J34" s="14"/>
      <c r="K34" s="3"/>
      <c r="L34" s="3"/>
      <c r="M34" s="3"/>
      <c r="N34" s="3"/>
      <c r="O34" s="3"/>
      <c r="P34" s="3"/>
      <c r="Q34" s="3"/>
      <c r="R34" s="3"/>
      <c r="S34" s="3"/>
    </row>
    <row r="35" spans="1:19">
      <c r="A35" s="2">
        <v>7</v>
      </c>
      <c r="B35" s="3" t="s">
        <v>81</v>
      </c>
      <c r="C35" s="4" t="s">
        <v>17</v>
      </c>
      <c r="D35" s="4" t="s">
        <v>18</v>
      </c>
      <c r="E35" s="3" t="s">
        <v>10</v>
      </c>
      <c r="F35" s="3"/>
      <c r="G35" s="3"/>
      <c r="H35" s="3"/>
      <c r="I35" s="3"/>
      <c r="J35" s="14"/>
      <c r="K35" s="3"/>
      <c r="L35" s="3"/>
      <c r="M35" s="3"/>
      <c r="N35" s="3"/>
      <c r="O35" s="3"/>
      <c r="P35" s="3"/>
      <c r="Q35" s="3"/>
      <c r="R35" s="3"/>
      <c r="S35" s="3"/>
    </row>
    <row r="36" spans="1:19">
      <c r="A36" s="2">
        <v>7</v>
      </c>
      <c r="B36" s="6" t="s">
        <v>100</v>
      </c>
      <c r="C36" s="10" t="s">
        <v>2</v>
      </c>
      <c r="D36" s="13" t="s">
        <v>10</v>
      </c>
      <c r="E36" s="3"/>
      <c r="F36" s="3"/>
      <c r="G36" s="3"/>
      <c r="H36" s="3"/>
      <c r="I36" s="3"/>
      <c r="J36" s="14"/>
      <c r="K36" s="3"/>
      <c r="L36" s="3"/>
      <c r="M36" s="3"/>
      <c r="N36" s="3"/>
      <c r="O36" s="3"/>
      <c r="P36" s="3"/>
      <c r="Q36" s="3"/>
      <c r="R36" s="3"/>
      <c r="S36" s="3"/>
    </row>
    <row r="37" spans="1:19">
      <c r="A37" s="2">
        <v>7</v>
      </c>
      <c r="B37" s="3" t="s">
        <v>44</v>
      </c>
      <c r="C37" s="4" t="s">
        <v>6</v>
      </c>
      <c r="D37" s="3" t="s">
        <v>15</v>
      </c>
      <c r="E37" s="3" t="s">
        <v>90</v>
      </c>
      <c r="F37" s="3" t="s">
        <v>10</v>
      </c>
      <c r="G37" s="3" t="s">
        <v>7</v>
      </c>
      <c r="H37" s="3"/>
      <c r="I37" s="3"/>
      <c r="J37" s="14"/>
      <c r="K37" s="3"/>
      <c r="L37" s="3"/>
      <c r="M37" s="3"/>
      <c r="N37" s="3"/>
      <c r="O37" s="3"/>
      <c r="P37" s="3"/>
      <c r="Q37" s="3"/>
      <c r="R37" s="3"/>
      <c r="S37" s="3"/>
    </row>
    <row r="38" spans="1:19">
      <c r="A38" s="2">
        <v>7</v>
      </c>
      <c r="B38" s="3" t="s">
        <v>30</v>
      </c>
      <c r="C38" s="4" t="s">
        <v>23</v>
      </c>
      <c r="D38" s="4" t="s">
        <v>10</v>
      </c>
      <c r="E38" s="3" t="s">
        <v>15</v>
      </c>
      <c r="F38" s="4" t="s">
        <v>6</v>
      </c>
      <c r="G38" s="4" t="s">
        <v>17</v>
      </c>
      <c r="H38" s="4" t="s">
        <v>18</v>
      </c>
      <c r="I38" s="4" t="s">
        <v>15</v>
      </c>
      <c r="J38" s="17" t="s">
        <v>16</v>
      </c>
      <c r="K38" s="5" t="s">
        <v>12</v>
      </c>
      <c r="L38" s="4" t="s">
        <v>88</v>
      </c>
      <c r="M38" s="13" t="s">
        <v>90</v>
      </c>
      <c r="N38" s="3" t="s">
        <v>14</v>
      </c>
      <c r="O38" s="3"/>
      <c r="P38" s="3"/>
      <c r="Q38" s="3"/>
      <c r="R38" s="3"/>
      <c r="S38" s="3"/>
    </row>
    <row r="39" spans="1:19">
      <c r="A39" s="2">
        <v>8</v>
      </c>
      <c r="B39" s="3" t="s">
        <v>33</v>
      </c>
      <c r="C39" s="4" t="s">
        <v>5</v>
      </c>
      <c r="D39" s="5" t="s">
        <v>6</v>
      </c>
      <c r="E39" s="4" t="s">
        <v>15</v>
      </c>
      <c r="F39" s="4" t="s">
        <v>12</v>
      </c>
      <c r="G39" s="10" t="s">
        <v>90</v>
      </c>
      <c r="H39" s="3" t="s">
        <v>13</v>
      </c>
      <c r="I39" s="3" t="s">
        <v>115</v>
      </c>
      <c r="J39" s="15" t="s">
        <v>16</v>
      </c>
      <c r="K39" s="3" t="s">
        <v>7</v>
      </c>
      <c r="L39" s="8" t="s">
        <v>14</v>
      </c>
      <c r="M39" s="3" t="s">
        <v>75</v>
      </c>
      <c r="N39" s="3"/>
      <c r="O39" s="3"/>
      <c r="P39" s="3"/>
      <c r="Q39" s="3"/>
      <c r="R39" s="3"/>
      <c r="S39" s="3"/>
    </row>
    <row r="40" spans="1:19">
      <c r="A40" s="2">
        <v>8</v>
      </c>
      <c r="B40" s="3" t="s">
        <v>21</v>
      </c>
      <c r="C40" s="11" t="s">
        <v>15</v>
      </c>
      <c r="D40" s="5"/>
      <c r="E40" s="4"/>
      <c r="F40" s="4"/>
      <c r="G40" s="10"/>
      <c r="H40" s="3"/>
      <c r="I40" s="3"/>
      <c r="J40" s="15"/>
      <c r="K40" s="3"/>
      <c r="L40" s="3"/>
      <c r="M40" s="3"/>
      <c r="N40" s="3"/>
      <c r="O40" s="3"/>
      <c r="P40" s="3"/>
      <c r="Q40" s="3"/>
      <c r="R40" s="3"/>
      <c r="S40" s="3"/>
    </row>
    <row r="41" spans="1:19">
      <c r="A41" s="2">
        <v>8</v>
      </c>
      <c r="B41" s="3" t="s">
        <v>32</v>
      </c>
      <c r="C41" s="3" t="s">
        <v>2</v>
      </c>
      <c r="D41" s="5" t="s">
        <v>6</v>
      </c>
      <c r="E41" s="4" t="s">
        <v>11</v>
      </c>
      <c r="F41" s="3" t="s">
        <v>16</v>
      </c>
      <c r="G41" s="5" t="s">
        <v>75</v>
      </c>
      <c r="H41" s="4" t="s">
        <v>12</v>
      </c>
      <c r="I41" s="3" t="s">
        <v>23</v>
      </c>
      <c r="J41" s="17" t="s">
        <v>16</v>
      </c>
      <c r="K41" s="3" t="s">
        <v>117</v>
      </c>
      <c r="L41" s="3" t="s">
        <v>88</v>
      </c>
      <c r="M41" s="8" t="s">
        <v>15</v>
      </c>
      <c r="N41" s="8" t="s">
        <v>13</v>
      </c>
      <c r="O41" s="3"/>
      <c r="P41" s="3"/>
      <c r="Q41" s="3"/>
      <c r="R41" s="3"/>
      <c r="S41" s="3"/>
    </row>
    <row r="42" spans="1:19">
      <c r="A42" s="2">
        <v>8</v>
      </c>
      <c r="B42" s="3" t="s">
        <v>31</v>
      </c>
      <c r="C42" s="4" t="s">
        <v>23</v>
      </c>
      <c r="D42" s="4" t="s">
        <v>7</v>
      </c>
      <c r="E42" s="4" t="s">
        <v>10</v>
      </c>
      <c r="F42" s="3" t="s">
        <v>16</v>
      </c>
      <c r="G42" s="5" t="s">
        <v>17</v>
      </c>
      <c r="H42" s="4" t="s">
        <v>6</v>
      </c>
      <c r="I42" s="5" t="s">
        <v>18</v>
      </c>
      <c r="J42" s="17" t="s">
        <v>16</v>
      </c>
      <c r="K42" s="4" t="s">
        <v>12</v>
      </c>
      <c r="L42" s="4" t="s">
        <v>88</v>
      </c>
      <c r="M42" s="13" t="s">
        <v>90</v>
      </c>
      <c r="N42" s="3" t="s">
        <v>5</v>
      </c>
      <c r="O42" s="3" t="s">
        <v>11</v>
      </c>
      <c r="P42" s="3" t="s">
        <v>15</v>
      </c>
      <c r="Q42" s="3" t="s">
        <v>115</v>
      </c>
    </row>
    <row r="43" spans="1:19">
      <c r="A43" s="2">
        <v>8</v>
      </c>
      <c r="B43" s="3" t="s">
        <v>103</v>
      </c>
      <c r="C43" s="11" t="s">
        <v>8</v>
      </c>
      <c r="D43" s="4"/>
      <c r="E43" s="4"/>
      <c r="F43" s="3"/>
      <c r="G43" s="5"/>
      <c r="H43" s="4"/>
      <c r="I43" s="5"/>
      <c r="J43" s="17"/>
      <c r="K43" s="4"/>
      <c r="L43" s="4"/>
      <c r="M43" s="13"/>
      <c r="N43" s="3"/>
      <c r="O43" s="3"/>
      <c r="P43" s="3"/>
      <c r="Q43" s="3"/>
      <c r="R43" s="3"/>
      <c r="S43" s="3"/>
    </row>
    <row r="44" spans="1:19">
      <c r="A44" s="2">
        <v>8</v>
      </c>
      <c r="B44" s="3" t="s">
        <v>85</v>
      </c>
      <c r="C44" s="4" t="s">
        <v>12</v>
      </c>
      <c r="D44" s="3" t="s">
        <v>8</v>
      </c>
      <c r="E44" s="3" t="s">
        <v>14</v>
      </c>
      <c r="F44" s="3"/>
      <c r="G44" s="3"/>
      <c r="H44" s="3"/>
      <c r="I44" s="3"/>
      <c r="J44" s="14"/>
      <c r="K44" s="3"/>
      <c r="L44" s="3"/>
      <c r="M44" s="3"/>
      <c r="N44" s="3"/>
      <c r="O44" s="3"/>
      <c r="P44" s="3"/>
      <c r="Q44" s="3"/>
      <c r="R44" s="3"/>
      <c r="S44" s="3"/>
    </row>
    <row r="45" spans="1:19">
      <c r="A45" s="2">
        <v>8</v>
      </c>
      <c r="B45" s="3" t="s">
        <v>63</v>
      </c>
      <c r="C45" s="4" t="s">
        <v>7</v>
      </c>
      <c r="D45" s="4" t="s">
        <v>12</v>
      </c>
      <c r="E45" s="3" t="s">
        <v>15</v>
      </c>
      <c r="F45" s="3" t="s">
        <v>13</v>
      </c>
      <c r="G45" s="3" t="s">
        <v>2</v>
      </c>
      <c r="H45" s="3" t="s">
        <v>5</v>
      </c>
      <c r="I45" s="3"/>
      <c r="J45" s="14"/>
      <c r="K45" s="3"/>
      <c r="L45" s="3"/>
      <c r="M45" s="3"/>
      <c r="N45" s="3"/>
      <c r="O45" s="3"/>
      <c r="P45" s="3"/>
      <c r="Q45" s="3"/>
      <c r="R45" s="3"/>
      <c r="S45" s="3"/>
    </row>
    <row r="46" spans="1:19">
      <c r="A46" s="2">
        <v>8</v>
      </c>
      <c r="B46" s="3" t="s">
        <v>77</v>
      </c>
      <c r="C46" s="4" t="s">
        <v>75</v>
      </c>
      <c r="D46" s="4" t="s">
        <v>8</v>
      </c>
      <c r="E46" s="3"/>
      <c r="F46" s="3"/>
      <c r="G46" s="3"/>
      <c r="H46" s="3"/>
      <c r="I46" s="3"/>
      <c r="J46" s="14"/>
      <c r="K46" s="3"/>
      <c r="L46" s="3"/>
      <c r="M46" s="3"/>
      <c r="N46" s="3"/>
      <c r="O46" s="3"/>
      <c r="P46" s="3"/>
      <c r="Q46" s="3"/>
      <c r="R46" s="3"/>
      <c r="S46" s="3"/>
    </row>
    <row r="47" spans="1:19">
      <c r="A47" s="2">
        <v>8</v>
      </c>
      <c r="B47" s="3" t="s">
        <v>76</v>
      </c>
      <c r="C47" s="5" t="s">
        <v>75</v>
      </c>
      <c r="D47" s="5"/>
      <c r="E47" s="3"/>
      <c r="F47" s="3"/>
      <c r="G47" s="3"/>
      <c r="H47" s="3"/>
      <c r="I47" s="3"/>
      <c r="J47" s="14"/>
      <c r="K47" s="3"/>
      <c r="L47" s="3"/>
      <c r="M47" s="3"/>
      <c r="N47" s="3"/>
      <c r="O47" s="3"/>
      <c r="P47" s="3"/>
      <c r="Q47" s="3"/>
      <c r="R47" s="3"/>
      <c r="S47" s="3"/>
    </row>
    <row r="48" spans="1:19">
      <c r="A48" s="2">
        <v>8</v>
      </c>
      <c r="B48" s="3" t="s">
        <v>34</v>
      </c>
      <c r="C48" s="4" t="s">
        <v>23</v>
      </c>
      <c r="D48" s="5" t="s">
        <v>6</v>
      </c>
      <c r="E48" s="4" t="s">
        <v>11</v>
      </c>
      <c r="F48" s="4" t="s">
        <v>5</v>
      </c>
      <c r="G48" s="4" t="s">
        <v>10</v>
      </c>
      <c r="H48" s="4" t="s">
        <v>17</v>
      </c>
      <c r="I48" s="4" t="s">
        <v>18</v>
      </c>
      <c r="J48" s="15" t="s">
        <v>15</v>
      </c>
      <c r="K48" s="4" t="s">
        <v>12</v>
      </c>
      <c r="L48" s="4" t="s">
        <v>13</v>
      </c>
      <c r="M48" s="13" t="s">
        <v>14</v>
      </c>
      <c r="N48" s="13" t="s">
        <v>7</v>
      </c>
      <c r="O48" s="13" t="s">
        <v>16</v>
      </c>
      <c r="P48" s="13" t="s">
        <v>9</v>
      </c>
      <c r="Q48" s="13" t="s">
        <v>115</v>
      </c>
    </row>
    <row r="49" spans="1:19">
      <c r="A49" s="2">
        <v>8</v>
      </c>
      <c r="B49" s="3" t="s">
        <v>35</v>
      </c>
      <c r="C49" s="4" t="s">
        <v>8</v>
      </c>
      <c r="D49" s="4" t="s">
        <v>75</v>
      </c>
      <c r="E49" s="3"/>
      <c r="F49" s="3"/>
      <c r="G49" s="3"/>
      <c r="H49" s="3"/>
      <c r="I49" s="3"/>
      <c r="J49" s="14"/>
      <c r="K49" s="3"/>
      <c r="L49" s="3"/>
      <c r="M49" s="3"/>
      <c r="N49" s="3"/>
      <c r="O49" s="3"/>
      <c r="P49" s="3"/>
      <c r="Q49" s="3"/>
      <c r="R49" s="3"/>
      <c r="S49" s="3"/>
    </row>
    <row r="50" spans="1:19">
      <c r="A50" s="2">
        <v>8</v>
      </c>
      <c r="B50" s="3" t="s">
        <v>104</v>
      </c>
      <c r="C50" s="11" t="s">
        <v>8</v>
      </c>
      <c r="D50" s="15"/>
      <c r="E50" s="3"/>
      <c r="F50" s="3"/>
      <c r="G50" s="3"/>
      <c r="H50" s="3"/>
      <c r="I50" s="3"/>
      <c r="J50" s="14"/>
      <c r="K50" s="3"/>
      <c r="L50" s="3"/>
      <c r="M50" s="3"/>
      <c r="N50" s="3"/>
      <c r="O50" s="3"/>
      <c r="P50" s="3"/>
      <c r="Q50" s="3"/>
      <c r="R50" s="3"/>
      <c r="S50" s="3"/>
    </row>
    <row r="51" spans="1:19">
      <c r="A51" s="2">
        <v>8</v>
      </c>
      <c r="B51" s="3" t="s">
        <v>72</v>
      </c>
      <c r="C51" s="4" t="s">
        <v>6</v>
      </c>
      <c r="D51" s="15" t="s">
        <v>13</v>
      </c>
      <c r="E51" s="3"/>
      <c r="F51" s="3"/>
      <c r="G51" s="3"/>
      <c r="H51" s="3"/>
      <c r="I51" s="3"/>
      <c r="J51" s="14"/>
      <c r="K51" s="3"/>
      <c r="L51" s="3"/>
      <c r="M51" s="3"/>
      <c r="N51" s="3"/>
      <c r="O51" s="3"/>
      <c r="P51" s="3"/>
      <c r="Q51" s="3"/>
      <c r="R51" s="3"/>
      <c r="S51" s="3"/>
    </row>
    <row r="52" spans="1:19">
      <c r="A52" s="2">
        <v>8</v>
      </c>
      <c r="B52" s="3" t="s">
        <v>69</v>
      </c>
      <c r="C52" s="4" t="s">
        <v>11</v>
      </c>
      <c r="D52" s="15" t="s">
        <v>18</v>
      </c>
      <c r="E52" s="3" t="s">
        <v>23</v>
      </c>
      <c r="F52" s="3" t="s">
        <v>116</v>
      </c>
      <c r="G52" s="3"/>
      <c r="H52" s="3"/>
      <c r="I52" s="3"/>
      <c r="J52" s="14"/>
      <c r="K52" s="3"/>
      <c r="L52" s="3"/>
      <c r="M52" s="3"/>
      <c r="N52" s="3"/>
      <c r="O52" s="3"/>
      <c r="P52" s="3"/>
      <c r="Q52" s="3"/>
      <c r="R52" s="3"/>
      <c r="S52" s="3"/>
    </row>
    <row r="53" spans="1:19">
      <c r="A53" s="2">
        <v>8</v>
      </c>
      <c r="B53" s="3" t="s">
        <v>86</v>
      </c>
      <c r="C53" s="4" t="s">
        <v>12</v>
      </c>
      <c r="D53" s="4" t="s">
        <v>13</v>
      </c>
      <c r="E53" s="13" t="s">
        <v>90</v>
      </c>
      <c r="F53" s="3" t="s">
        <v>23</v>
      </c>
      <c r="G53" s="3" t="s">
        <v>2</v>
      </c>
      <c r="H53" s="3" t="s">
        <v>7</v>
      </c>
      <c r="I53" s="3" t="s">
        <v>14</v>
      </c>
      <c r="J53" s="14" t="s">
        <v>75</v>
      </c>
      <c r="K53" s="3"/>
      <c r="L53" s="3"/>
      <c r="M53" s="3"/>
      <c r="N53" s="3"/>
      <c r="O53" s="3"/>
      <c r="P53" s="3"/>
      <c r="Q53" s="3"/>
      <c r="R53" s="3"/>
      <c r="S53" s="3"/>
    </row>
    <row r="54" spans="1:19">
      <c r="A54" s="2">
        <v>9</v>
      </c>
      <c r="B54" s="3" t="s">
        <v>105</v>
      </c>
      <c r="C54" s="11" t="s">
        <v>4</v>
      </c>
      <c r="D54" s="4"/>
      <c r="E54" s="13"/>
      <c r="F54" s="3"/>
      <c r="G54" s="3"/>
      <c r="H54" s="3"/>
      <c r="I54" s="3"/>
      <c r="J54" s="14"/>
      <c r="K54" s="3"/>
      <c r="L54" s="3"/>
      <c r="M54" s="3"/>
      <c r="N54" s="3"/>
      <c r="O54" s="3"/>
      <c r="P54" s="3"/>
      <c r="Q54" s="3"/>
      <c r="R54" s="3"/>
      <c r="S54" s="3"/>
    </row>
    <row r="55" spans="1:19">
      <c r="A55" s="2">
        <v>9</v>
      </c>
      <c r="B55" s="3" t="s">
        <v>82</v>
      </c>
      <c r="C55" s="4" t="s">
        <v>75</v>
      </c>
      <c r="D55" s="4" t="s">
        <v>18</v>
      </c>
      <c r="E55" s="3" t="s">
        <v>15</v>
      </c>
      <c r="F55" s="3" t="s">
        <v>12</v>
      </c>
      <c r="G55" s="3" t="s">
        <v>9</v>
      </c>
      <c r="H55" s="3" t="s">
        <v>45</v>
      </c>
      <c r="I55" s="3" t="s">
        <v>7</v>
      </c>
      <c r="J55" s="14" t="s">
        <v>8</v>
      </c>
      <c r="K55" s="3" t="s">
        <v>6</v>
      </c>
      <c r="L55" s="3" t="s">
        <v>11</v>
      </c>
      <c r="M55" s="3" t="s">
        <v>14</v>
      </c>
      <c r="N55" s="3"/>
      <c r="O55" s="3"/>
      <c r="P55" s="3"/>
      <c r="Q55" s="3"/>
      <c r="R55" s="3"/>
      <c r="S55" s="3"/>
    </row>
    <row r="56" spans="1:19">
      <c r="A56" s="2">
        <v>9</v>
      </c>
      <c r="B56" s="3" t="s">
        <v>106</v>
      </c>
      <c r="C56" s="11" t="s">
        <v>4</v>
      </c>
      <c r="D56" s="4"/>
      <c r="E56" s="3"/>
      <c r="F56" s="3"/>
      <c r="G56" s="3"/>
      <c r="H56" s="3"/>
      <c r="I56" s="3"/>
      <c r="J56" s="14"/>
      <c r="K56" s="3"/>
      <c r="L56" s="3"/>
      <c r="M56" s="3"/>
      <c r="N56" s="3"/>
      <c r="O56" s="3"/>
      <c r="P56" s="3"/>
      <c r="Q56" s="3"/>
      <c r="R56" s="3"/>
      <c r="S56" s="3"/>
    </row>
    <row r="57" spans="1:19">
      <c r="A57" s="2">
        <v>9</v>
      </c>
      <c r="B57" s="3" t="s">
        <v>107</v>
      </c>
      <c r="C57" s="11" t="s">
        <v>14</v>
      </c>
      <c r="D57" s="11" t="s">
        <v>75</v>
      </c>
      <c r="E57" s="3"/>
      <c r="F57" s="3"/>
      <c r="G57" s="3"/>
      <c r="H57" s="3"/>
      <c r="I57" s="3"/>
      <c r="J57" s="14"/>
      <c r="K57" s="3"/>
      <c r="L57" s="3"/>
      <c r="M57" s="3"/>
      <c r="N57" s="3"/>
      <c r="O57" s="3"/>
      <c r="P57" s="3"/>
      <c r="Q57" s="3"/>
      <c r="R57" s="3"/>
      <c r="S57" s="3"/>
    </row>
    <row r="58" spans="1:19">
      <c r="A58" s="2">
        <v>9</v>
      </c>
      <c r="B58" s="3" t="s">
        <v>41</v>
      </c>
      <c r="C58" s="4" t="s">
        <v>23</v>
      </c>
      <c r="D58" s="9" t="s">
        <v>13</v>
      </c>
      <c r="E58" s="3" t="s">
        <v>12</v>
      </c>
      <c r="F58" s="3" t="s">
        <v>14</v>
      </c>
      <c r="G58" s="3"/>
      <c r="H58" s="3"/>
      <c r="I58" s="3"/>
      <c r="J58" s="14"/>
      <c r="K58" s="3"/>
      <c r="L58" s="3"/>
      <c r="M58" s="3"/>
      <c r="N58" s="3"/>
      <c r="O58" s="3"/>
      <c r="P58" s="3"/>
      <c r="Q58" s="3"/>
      <c r="R58" s="3"/>
      <c r="S58" s="3"/>
    </row>
    <row r="59" spans="1:19">
      <c r="A59" s="2">
        <v>9</v>
      </c>
      <c r="B59" s="3" t="s">
        <v>60</v>
      </c>
      <c r="C59" s="4" t="s">
        <v>23</v>
      </c>
      <c r="D59" s="4" t="s">
        <v>11</v>
      </c>
      <c r="E59" s="4" t="s">
        <v>10</v>
      </c>
      <c r="F59" s="10" t="s">
        <v>90</v>
      </c>
      <c r="G59" s="3" t="s">
        <v>18</v>
      </c>
      <c r="H59" s="3"/>
      <c r="I59" s="3"/>
      <c r="J59" s="14"/>
      <c r="K59" s="3"/>
      <c r="L59" s="3"/>
      <c r="M59" s="3"/>
      <c r="N59" s="3"/>
      <c r="O59" s="3"/>
      <c r="P59" s="3"/>
      <c r="Q59" s="3"/>
      <c r="R59" s="3"/>
      <c r="S59" s="3"/>
    </row>
    <row r="60" spans="1:19">
      <c r="A60" s="2">
        <v>9</v>
      </c>
      <c r="B60" s="3" t="s">
        <v>80</v>
      </c>
      <c r="C60" s="4" t="s">
        <v>8</v>
      </c>
      <c r="D60" s="3"/>
      <c r="E60" s="3"/>
      <c r="F60" s="3"/>
      <c r="G60" s="3"/>
      <c r="H60" s="3"/>
      <c r="I60" s="3"/>
      <c r="J60" s="14"/>
      <c r="K60" s="3"/>
      <c r="L60" s="3"/>
      <c r="M60" s="3"/>
      <c r="N60" s="3"/>
      <c r="O60" s="3"/>
      <c r="P60" s="3"/>
      <c r="Q60" s="3"/>
      <c r="R60" s="3"/>
      <c r="S60" s="3"/>
    </row>
    <row r="61" spans="1:19">
      <c r="A61" s="2">
        <v>9</v>
      </c>
      <c r="B61" s="3" t="s">
        <v>108</v>
      </c>
      <c r="C61" s="11" t="s">
        <v>4</v>
      </c>
      <c r="D61" s="3"/>
      <c r="E61" s="3"/>
      <c r="F61" s="3"/>
      <c r="G61" s="3"/>
      <c r="H61" s="3"/>
      <c r="I61" s="3"/>
      <c r="J61" s="14"/>
      <c r="K61" s="3"/>
      <c r="L61" s="3"/>
      <c r="M61" s="3"/>
      <c r="N61" s="3"/>
      <c r="O61" s="3"/>
      <c r="P61" s="3"/>
      <c r="Q61" s="3"/>
      <c r="R61" s="3"/>
      <c r="S61" s="3"/>
    </row>
    <row r="62" spans="1:19">
      <c r="A62" s="2">
        <v>9</v>
      </c>
      <c r="B62" s="3" t="s">
        <v>40</v>
      </c>
      <c r="C62" s="4" t="s">
        <v>12</v>
      </c>
      <c r="D62" s="3" t="s">
        <v>15</v>
      </c>
      <c r="E62" s="3" t="s">
        <v>16</v>
      </c>
      <c r="F62" s="3"/>
      <c r="G62" s="3"/>
      <c r="H62" s="3"/>
      <c r="I62" s="3"/>
      <c r="J62" s="14"/>
      <c r="K62" s="3"/>
      <c r="L62" s="3"/>
      <c r="M62" s="3"/>
      <c r="N62" s="3"/>
      <c r="O62" s="3"/>
      <c r="P62" s="3"/>
      <c r="Q62" s="3"/>
      <c r="R62" s="3"/>
      <c r="S62" s="3"/>
    </row>
    <row r="63" spans="1:19">
      <c r="A63" s="2">
        <v>9</v>
      </c>
      <c r="B63" s="3" t="s">
        <v>96</v>
      </c>
      <c r="C63" s="11" t="s">
        <v>7</v>
      </c>
      <c r="D63" s="3"/>
      <c r="E63" s="3"/>
      <c r="F63" s="3"/>
      <c r="G63" s="3"/>
      <c r="H63" s="3"/>
      <c r="I63" s="3"/>
      <c r="J63" s="14"/>
      <c r="K63" s="3"/>
      <c r="L63" s="3"/>
      <c r="M63" s="3"/>
      <c r="N63" s="3"/>
      <c r="O63" s="3"/>
      <c r="P63" s="3"/>
      <c r="Q63" s="3"/>
      <c r="R63" s="3"/>
      <c r="S63" s="3"/>
    </row>
    <row r="64" spans="1:19">
      <c r="A64" s="2">
        <v>9</v>
      </c>
      <c r="B64" s="3" t="s">
        <v>36</v>
      </c>
      <c r="C64" s="4" t="s">
        <v>23</v>
      </c>
      <c r="D64" s="4" t="s">
        <v>11</v>
      </c>
      <c r="E64" s="3" t="s">
        <v>10</v>
      </c>
      <c r="F64" s="3"/>
      <c r="G64" s="3"/>
      <c r="H64" s="3"/>
      <c r="I64" s="3"/>
      <c r="J64" s="14"/>
      <c r="K64" s="3"/>
      <c r="L64" s="3"/>
      <c r="M64" s="3"/>
      <c r="N64" s="3"/>
      <c r="O64" s="3"/>
      <c r="P64" s="3"/>
      <c r="Q64" s="3"/>
      <c r="R64" s="3"/>
      <c r="S64" s="3"/>
    </row>
    <row r="65" spans="1:19">
      <c r="A65" s="2">
        <v>9</v>
      </c>
      <c r="B65" s="3" t="s">
        <v>79</v>
      </c>
      <c r="C65" s="4" t="s">
        <v>75</v>
      </c>
      <c r="D65" s="3"/>
      <c r="E65" s="3"/>
      <c r="F65" s="3"/>
      <c r="H65" s="3"/>
      <c r="I65" s="3"/>
      <c r="J65" s="14"/>
      <c r="K65" s="3"/>
      <c r="L65" s="3"/>
      <c r="M65" s="3"/>
      <c r="N65" s="3"/>
      <c r="O65" s="3"/>
      <c r="P65" s="3"/>
      <c r="Q65" s="3"/>
      <c r="R65" s="3"/>
      <c r="S65" s="3"/>
    </row>
    <row r="66" spans="1:19">
      <c r="A66" s="2">
        <v>9</v>
      </c>
      <c r="B66" s="3" t="s">
        <v>52</v>
      </c>
      <c r="C66" s="4" t="s">
        <v>5</v>
      </c>
      <c r="D66" s="4" t="s">
        <v>75</v>
      </c>
      <c r="E66" s="11" t="s">
        <v>15</v>
      </c>
      <c r="F66" s="11" t="s">
        <v>4</v>
      </c>
      <c r="G66" s="3"/>
      <c r="H66" s="3"/>
      <c r="I66" s="3"/>
      <c r="J66" s="14"/>
      <c r="K66" s="3"/>
      <c r="L66" s="3"/>
      <c r="M66" s="3"/>
      <c r="N66" s="3"/>
      <c r="O66" s="3"/>
      <c r="P66" s="3"/>
      <c r="Q66" s="3"/>
      <c r="R66" s="3"/>
      <c r="S66" s="3"/>
    </row>
    <row r="67" spans="1:19">
      <c r="A67" s="2">
        <v>9</v>
      </c>
      <c r="B67" s="3" t="s">
        <v>38</v>
      </c>
      <c r="C67" s="4" t="s">
        <v>4</v>
      </c>
      <c r="D67" s="4" t="s">
        <v>8</v>
      </c>
      <c r="E67" s="11" t="s">
        <v>12</v>
      </c>
      <c r="F67" s="11" t="s">
        <v>5</v>
      </c>
      <c r="G67" s="3"/>
      <c r="H67" s="3"/>
      <c r="I67" s="3"/>
      <c r="J67" s="14"/>
      <c r="K67" s="3"/>
      <c r="L67" s="3"/>
      <c r="M67" s="3"/>
      <c r="N67" s="3"/>
      <c r="O67" s="3"/>
      <c r="P67" s="3"/>
      <c r="Q67" s="3"/>
      <c r="R67" s="3"/>
      <c r="S67" s="3"/>
    </row>
    <row r="68" spans="1:19">
      <c r="A68" s="2">
        <v>9</v>
      </c>
      <c r="B68" s="3" t="s">
        <v>91</v>
      </c>
      <c r="C68" s="10" t="s">
        <v>90</v>
      </c>
      <c r="D68" s="11" t="s">
        <v>15</v>
      </c>
      <c r="E68" s="5"/>
      <c r="F68" s="4"/>
      <c r="G68" s="3"/>
      <c r="H68" s="3"/>
      <c r="I68" s="3"/>
      <c r="J68" s="14"/>
      <c r="K68" s="3"/>
      <c r="L68" s="3"/>
      <c r="M68" s="3"/>
      <c r="N68" s="3"/>
      <c r="O68" s="3"/>
      <c r="P68" s="3"/>
      <c r="Q68" s="3"/>
      <c r="R68" s="3"/>
      <c r="S68" s="3"/>
    </row>
    <row r="69" spans="1:19">
      <c r="A69" s="2">
        <v>9</v>
      </c>
      <c r="B69" s="3" t="s">
        <v>70</v>
      </c>
      <c r="C69" s="4" t="s">
        <v>11</v>
      </c>
      <c r="D69" s="3" t="s">
        <v>13</v>
      </c>
      <c r="E69" s="11" t="s">
        <v>16</v>
      </c>
      <c r="F69" s="11" t="s">
        <v>90</v>
      </c>
      <c r="G69" s="11" t="s">
        <v>23</v>
      </c>
      <c r="H69" s="11" t="s">
        <v>115</v>
      </c>
      <c r="I69" s="11" t="s">
        <v>4</v>
      </c>
      <c r="J69" s="14" t="s">
        <v>75</v>
      </c>
      <c r="K69" s="3"/>
      <c r="L69" s="3"/>
      <c r="M69" s="3"/>
      <c r="N69" s="3"/>
      <c r="O69" s="3"/>
      <c r="P69" s="3"/>
      <c r="Q69" s="3"/>
      <c r="R69" s="3"/>
      <c r="S69" s="3"/>
    </row>
    <row r="70" spans="1:19">
      <c r="A70" s="2">
        <v>9</v>
      </c>
      <c r="B70" s="3" t="s">
        <v>84</v>
      </c>
      <c r="C70" s="4" t="s">
        <v>16</v>
      </c>
      <c r="D70" s="3" t="s">
        <v>12</v>
      </c>
      <c r="E70" s="11" t="s">
        <v>14</v>
      </c>
      <c r="F70" s="11" t="s">
        <v>75</v>
      </c>
      <c r="G70" s="3"/>
      <c r="H70" s="3"/>
      <c r="I70" s="3"/>
      <c r="J70" s="14"/>
      <c r="K70" s="3"/>
      <c r="L70" s="3"/>
      <c r="M70" s="3"/>
      <c r="N70" s="3"/>
      <c r="O70" s="3"/>
      <c r="P70" s="3"/>
      <c r="Q70" s="3"/>
      <c r="R70" s="3"/>
      <c r="S70" s="3"/>
    </row>
    <row r="71" spans="1:19">
      <c r="A71" s="1">
        <v>9</v>
      </c>
      <c r="B71" s="6" t="s">
        <v>109</v>
      </c>
      <c r="C71" s="10" t="s">
        <v>15</v>
      </c>
      <c r="D71" s="5"/>
      <c r="E71" s="5"/>
      <c r="F71" s="4"/>
      <c r="G71" s="3"/>
      <c r="H71" s="3"/>
      <c r="I71" s="3"/>
      <c r="J71" s="14"/>
      <c r="K71" s="3"/>
      <c r="L71" s="3"/>
      <c r="M71" s="3"/>
      <c r="N71" s="3"/>
      <c r="O71" s="3"/>
      <c r="P71" s="3"/>
      <c r="Q71" s="3"/>
      <c r="R71" s="3"/>
      <c r="S71" s="3"/>
    </row>
    <row r="72" spans="1:19">
      <c r="A72" s="2">
        <v>9</v>
      </c>
      <c r="B72" s="3" t="s">
        <v>118</v>
      </c>
      <c r="C72" s="4" t="s">
        <v>5</v>
      </c>
      <c r="D72" s="3" t="s">
        <v>6</v>
      </c>
      <c r="E72" s="5" t="s">
        <v>16</v>
      </c>
      <c r="F72" s="3" t="s">
        <v>14</v>
      </c>
      <c r="G72" s="3" t="s">
        <v>17</v>
      </c>
      <c r="H72" s="3" t="s">
        <v>15</v>
      </c>
      <c r="I72" s="3" t="s">
        <v>12</v>
      </c>
      <c r="J72" s="14" t="s">
        <v>119</v>
      </c>
      <c r="K72" s="3" t="s">
        <v>117</v>
      </c>
      <c r="L72" s="3" t="s">
        <v>23</v>
      </c>
      <c r="M72" s="3" t="s">
        <v>115</v>
      </c>
      <c r="N72" s="3" t="s">
        <v>7</v>
      </c>
      <c r="O72" s="3" t="s">
        <v>4</v>
      </c>
      <c r="P72" s="3" t="s">
        <v>75</v>
      </c>
      <c r="Q72" s="3"/>
      <c r="R72" s="3"/>
      <c r="S72" s="3"/>
    </row>
    <row r="73" spans="1:19">
      <c r="A73" s="2">
        <v>9</v>
      </c>
      <c r="B73" s="3" t="s">
        <v>83</v>
      </c>
      <c r="C73" s="4" t="s">
        <v>18</v>
      </c>
      <c r="D73" s="11" t="s">
        <v>17</v>
      </c>
      <c r="E73" s="11" t="s">
        <v>115</v>
      </c>
      <c r="F73" s="3"/>
      <c r="G73" s="3"/>
      <c r="H73" s="3"/>
      <c r="I73" s="3"/>
      <c r="J73" s="14"/>
      <c r="K73" s="3"/>
      <c r="L73" s="3"/>
      <c r="M73" s="3"/>
      <c r="N73" s="3"/>
      <c r="O73" s="3"/>
      <c r="P73" s="3"/>
      <c r="Q73" s="3"/>
      <c r="R73" s="3"/>
      <c r="S73" s="3"/>
    </row>
    <row r="74" spans="1:19">
      <c r="A74" s="1">
        <v>9</v>
      </c>
      <c r="B74" s="6" t="s">
        <v>110</v>
      </c>
      <c r="C74" s="10" t="s">
        <v>17</v>
      </c>
      <c r="D74" s="10" t="s">
        <v>7</v>
      </c>
      <c r="E74" s="3"/>
      <c r="F74" s="3"/>
      <c r="G74" s="3"/>
      <c r="H74" s="3"/>
      <c r="I74" s="3"/>
      <c r="J74" s="14"/>
      <c r="K74" s="3"/>
      <c r="L74" s="3"/>
      <c r="M74" s="3"/>
      <c r="N74" s="3"/>
      <c r="O74" s="3"/>
      <c r="P74" s="3"/>
      <c r="Q74" s="3"/>
      <c r="R74" s="3"/>
      <c r="S74" s="3"/>
    </row>
    <row r="75" spans="1:19">
      <c r="A75" s="2">
        <v>9</v>
      </c>
      <c r="B75" s="3" t="s">
        <v>43</v>
      </c>
      <c r="C75" s="4" t="s">
        <v>17</v>
      </c>
      <c r="D75" s="4" t="s">
        <v>7</v>
      </c>
      <c r="E75" s="3" t="s">
        <v>115</v>
      </c>
      <c r="F75" s="3" t="s">
        <v>5</v>
      </c>
      <c r="G75" s="3" t="s">
        <v>75</v>
      </c>
      <c r="H75" s="3"/>
      <c r="I75" s="3"/>
      <c r="J75" s="14"/>
      <c r="K75" s="3"/>
      <c r="L75" s="3"/>
      <c r="M75" s="3"/>
      <c r="N75" s="3"/>
      <c r="O75" s="3"/>
      <c r="P75" s="3"/>
      <c r="Q75" s="3"/>
      <c r="R75" s="3"/>
      <c r="S75" s="3"/>
    </row>
    <row r="76" spans="1:19">
      <c r="A76" s="2">
        <v>9</v>
      </c>
      <c r="B76" s="3" t="s">
        <v>42</v>
      </c>
      <c r="C76" s="3" t="s">
        <v>15</v>
      </c>
      <c r="D76" s="4" t="s">
        <v>18</v>
      </c>
      <c r="E76" s="10" t="s">
        <v>90</v>
      </c>
      <c r="F76" s="3" t="s">
        <v>11</v>
      </c>
      <c r="G76" s="3" t="s">
        <v>14</v>
      </c>
      <c r="H76" s="3" t="s">
        <v>23</v>
      </c>
      <c r="I76" s="3" t="s">
        <v>45</v>
      </c>
      <c r="J76" s="14" t="s">
        <v>7</v>
      </c>
      <c r="K76" s="3" t="s">
        <v>6</v>
      </c>
      <c r="L76" s="3" t="s">
        <v>4</v>
      </c>
      <c r="M76" s="3"/>
      <c r="N76" s="3"/>
      <c r="O76" s="3"/>
      <c r="P76" s="3"/>
      <c r="Q76" s="3"/>
      <c r="R76" s="3"/>
      <c r="S76" s="3"/>
    </row>
    <row r="77" spans="1:19">
      <c r="A77" s="2">
        <v>9</v>
      </c>
      <c r="B77" s="3" t="s">
        <v>39</v>
      </c>
      <c r="C77" s="4" t="s">
        <v>23</v>
      </c>
      <c r="D77" s="4" t="s">
        <v>8</v>
      </c>
      <c r="E77" s="4" t="s">
        <v>7</v>
      </c>
      <c r="F77" s="4" t="s">
        <v>10</v>
      </c>
      <c r="G77" s="4" t="s">
        <v>12</v>
      </c>
      <c r="H77" s="3" t="s">
        <v>13</v>
      </c>
      <c r="I77" s="3" t="s">
        <v>17</v>
      </c>
      <c r="J77" s="14" t="s">
        <v>14</v>
      </c>
      <c r="K77" s="3" t="s">
        <v>15</v>
      </c>
      <c r="L77" s="3" t="s">
        <v>9</v>
      </c>
      <c r="M77" s="3" t="s">
        <v>75</v>
      </c>
      <c r="N77" s="3"/>
      <c r="O77" s="3"/>
      <c r="P77" s="3"/>
      <c r="Q77" s="3"/>
      <c r="R77" s="3"/>
      <c r="S77" s="3"/>
    </row>
    <row r="78" spans="1:19">
      <c r="A78" s="1">
        <v>9</v>
      </c>
      <c r="B78" s="6" t="s">
        <v>111</v>
      </c>
      <c r="C78" s="10" t="s">
        <v>12</v>
      </c>
      <c r="D78" s="11" t="s">
        <v>4</v>
      </c>
      <c r="E78" s="3"/>
      <c r="F78" s="3"/>
      <c r="G78" s="3"/>
      <c r="H78" s="3"/>
      <c r="I78" s="3"/>
      <c r="J78" s="14"/>
      <c r="K78" s="3"/>
      <c r="L78" s="3"/>
      <c r="M78" s="3"/>
      <c r="N78" s="3"/>
      <c r="O78" s="3"/>
      <c r="P78" s="3"/>
      <c r="Q78" s="3"/>
      <c r="R78" s="3"/>
      <c r="S78" s="3"/>
    </row>
    <row r="79" spans="1:19">
      <c r="A79" s="2">
        <v>9</v>
      </c>
      <c r="B79" s="3" t="s">
        <v>37</v>
      </c>
      <c r="C79" s="4" t="s">
        <v>23</v>
      </c>
      <c r="D79" s="5" t="s">
        <v>10</v>
      </c>
      <c r="E79" s="5" t="s">
        <v>11</v>
      </c>
      <c r="F79" s="4" t="s">
        <v>2</v>
      </c>
      <c r="G79" s="3" t="s">
        <v>13</v>
      </c>
      <c r="H79" s="3" t="s">
        <v>15</v>
      </c>
      <c r="I79" s="3" t="s">
        <v>12</v>
      </c>
      <c r="J79" s="14" t="s">
        <v>9</v>
      </c>
      <c r="K79" s="3" t="s">
        <v>18</v>
      </c>
      <c r="L79" s="3"/>
      <c r="M79" s="3"/>
      <c r="N79" s="3"/>
      <c r="O79" s="3"/>
      <c r="P79" s="3"/>
      <c r="Q79" s="3"/>
      <c r="R79" s="3"/>
      <c r="S79" s="3"/>
    </row>
    <row r="80" spans="1:19">
      <c r="A80" s="2">
        <v>10</v>
      </c>
      <c r="B80" s="3" t="s">
        <v>112</v>
      </c>
      <c r="C80" s="3" t="s">
        <v>8</v>
      </c>
      <c r="D80" s="3"/>
      <c r="E80" s="3"/>
      <c r="F80" s="16"/>
      <c r="G80" s="3"/>
      <c r="H80" s="3"/>
      <c r="I80" s="3"/>
      <c r="J80" s="14"/>
      <c r="K80" s="3"/>
      <c r="L80" s="3"/>
      <c r="M80" s="3"/>
      <c r="N80" s="3"/>
      <c r="O80" s="3"/>
      <c r="P80" s="3"/>
      <c r="Q80" s="3"/>
      <c r="R80" s="3"/>
      <c r="S80" s="3"/>
    </row>
    <row r="81" spans="1:20">
      <c r="A81" s="2">
        <v>10</v>
      </c>
      <c r="B81" s="3" t="s">
        <v>48</v>
      </c>
      <c r="C81" s="5" t="s">
        <v>4</v>
      </c>
      <c r="D81" s="4" t="s">
        <v>5</v>
      </c>
      <c r="E81" s="4" t="s">
        <v>7</v>
      </c>
      <c r="F81" s="4" t="s">
        <v>8</v>
      </c>
      <c r="G81" s="4" t="s">
        <v>9</v>
      </c>
      <c r="H81" s="4" t="s">
        <v>45</v>
      </c>
      <c r="I81" s="4" t="s">
        <v>16</v>
      </c>
      <c r="J81" s="15" t="s">
        <v>17</v>
      </c>
      <c r="K81" s="4" t="s">
        <v>2</v>
      </c>
      <c r="L81" s="5" t="s">
        <v>75</v>
      </c>
      <c r="M81" s="4" t="s">
        <v>11</v>
      </c>
      <c r="N81" s="4" t="s">
        <v>12</v>
      </c>
      <c r="O81" s="3" t="s">
        <v>13</v>
      </c>
      <c r="P81" s="3" t="s">
        <v>11</v>
      </c>
      <c r="Q81" s="3" t="s">
        <v>23</v>
      </c>
      <c r="R81" s="3" t="s">
        <v>15</v>
      </c>
      <c r="S81" s="3" t="s">
        <v>75</v>
      </c>
    </row>
    <row r="82" spans="1:20">
      <c r="A82" s="2">
        <v>10</v>
      </c>
      <c r="B82" s="3" t="s">
        <v>87</v>
      </c>
      <c r="C82" s="4" t="s">
        <v>12</v>
      </c>
      <c r="D82" s="3"/>
      <c r="E82" s="3"/>
      <c r="F82" s="16"/>
      <c r="G82" s="3"/>
      <c r="H82" s="3"/>
      <c r="I82" s="3"/>
      <c r="J82" s="14"/>
      <c r="K82" s="3"/>
      <c r="L82" s="3"/>
      <c r="M82" s="3"/>
      <c r="N82" s="3"/>
      <c r="O82" s="3"/>
      <c r="P82" s="3"/>
      <c r="Q82" s="3"/>
      <c r="R82" s="3"/>
      <c r="S82" s="3"/>
    </row>
    <row r="83" spans="1:20">
      <c r="A83" s="2">
        <v>10</v>
      </c>
      <c r="B83" s="3" t="s">
        <v>61</v>
      </c>
      <c r="C83" s="4" t="s">
        <v>23</v>
      </c>
      <c r="D83" s="4" t="s">
        <v>11</v>
      </c>
      <c r="E83" s="4" t="s">
        <v>14</v>
      </c>
      <c r="F83" s="4" t="s">
        <v>75</v>
      </c>
      <c r="G83" s="3" t="s">
        <v>13</v>
      </c>
      <c r="H83" s="3" t="s">
        <v>7</v>
      </c>
      <c r="I83" s="3" t="s">
        <v>12</v>
      </c>
      <c r="J83" s="14" t="s">
        <v>16</v>
      </c>
      <c r="K83" s="3" t="s">
        <v>117</v>
      </c>
      <c r="L83" s="3"/>
      <c r="M83" s="3"/>
      <c r="N83" s="3"/>
      <c r="O83" s="3"/>
      <c r="P83" s="3"/>
      <c r="Q83" s="3"/>
      <c r="R83" s="3"/>
      <c r="S83" s="3"/>
    </row>
    <row r="84" spans="1:20">
      <c r="A84" s="2">
        <v>10</v>
      </c>
      <c r="B84" s="3" t="s">
        <v>113</v>
      </c>
      <c r="C84" s="11" t="s">
        <v>15</v>
      </c>
      <c r="D84" s="11" t="s">
        <v>7</v>
      </c>
      <c r="E84" s="13" t="s">
        <v>8</v>
      </c>
      <c r="F84" s="16" t="s">
        <v>75</v>
      </c>
      <c r="G84" s="3"/>
      <c r="H84" s="3"/>
      <c r="I84" s="3"/>
      <c r="J84" s="14"/>
      <c r="K84" s="3"/>
      <c r="L84" s="3"/>
      <c r="M84" s="3"/>
      <c r="N84" s="3"/>
      <c r="O84" s="3"/>
      <c r="P84" s="3"/>
      <c r="Q84" s="3"/>
      <c r="R84" s="3"/>
      <c r="S84" s="3"/>
    </row>
    <row r="85" spans="1:20">
      <c r="A85" s="2">
        <v>10</v>
      </c>
      <c r="B85" s="3" t="s">
        <v>65</v>
      </c>
      <c r="C85" s="4" t="s">
        <v>7</v>
      </c>
      <c r="D85" s="4" t="s">
        <v>75</v>
      </c>
      <c r="E85" s="4" t="s">
        <v>8</v>
      </c>
      <c r="F85" s="16" t="s">
        <v>12</v>
      </c>
      <c r="G85" s="3" t="s">
        <v>16</v>
      </c>
      <c r="H85" s="3" t="s">
        <v>9</v>
      </c>
      <c r="I85" s="3"/>
      <c r="J85" s="14"/>
      <c r="K85" s="3"/>
      <c r="L85" s="3"/>
      <c r="M85" s="3"/>
      <c r="N85" s="3"/>
      <c r="O85" s="3"/>
      <c r="P85" s="3"/>
      <c r="Q85" s="3"/>
      <c r="R85" s="3"/>
      <c r="S85" s="3"/>
    </row>
    <row r="86" spans="1:20">
      <c r="A86" s="2">
        <v>10</v>
      </c>
      <c r="B86" s="3" t="s">
        <v>46</v>
      </c>
      <c r="C86" s="4" t="s">
        <v>23</v>
      </c>
      <c r="D86" s="5" t="s">
        <v>12</v>
      </c>
      <c r="E86" s="4" t="s">
        <v>13</v>
      </c>
      <c r="F86" s="4" t="s">
        <v>14</v>
      </c>
      <c r="G86" s="4" t="s">
        <v>75</v>
      </c>
      <c r="H86" s="9" t="s">
        <v>13</v>
      </c>
      <c r="I86" s="3" t="s">
        <v>11</v>
      </c>
      <c r="J86" s="14" t="s">
        <v>17</v>
      </c>
      <c r="K86" s="3" t="s">
        <v>15</v>
      </c>
      <c r="L86" s="3" t="s">
        <v>16</v>
      </c>
      <c r="M86" s="3" t="s">
        <v>90</v>
      </c>
      <c r="N86" s="3" t="s">
        <v>45</v>
      </c>
      <c r="O86" s="3" t="s">
        <v>7</v>
      </c>
      <c r="P86" s="3" t="s">
        <v>8</v>
      </c>
      <c r="Q86" s="3" t="s">
        <v>4</v>
      </c>
      <c r="R86" s="3"/>
      <c r="S86" s="3" t="s">
        <v>53</v>
      </c>
      <c r="T86" t="s">
        <v>89</v>
      </c>
    </row>
    <row r="87" spans="1:20">
      <c r="A87" s="2">
        <v>11</v>
      </c>
      <c r="B87" s="8" t="s">
        <v>25</v>
      </c>
      <c r="C87" s="4" t="s">
        <v>10</v>
      </c>
      <c r="D87" s="3" t="s">
        <v>12</v>
      </c>
      <c r="E87" s="3" t="s">
        <v>14</v>
      </c>
      <c r="F87" s="3"/>
      <c r="G87" s="3"/>
      <c r="H87" s="3"/>
      <c r="I87" s="16"/>
      <c r="J87" s="14"/>
      <c r="K87" s="3"/>
      <c r="L87" s="3"/>
      <c r="M87" s="3"/>
      <c r="N87" s="3"/>
      <c r="O87" s="3"/>
      <c r="P87" s="3"/>
      <c r="Q87" s="3"/>
      <c r="R87" s="3"/>
      <c r="S87" s="9" t="s">
        <v>53</v>
      </c>
      <c r="T87" t="s">
        <v>54</v>
      </c>
    </row>
    <row r="88" spans="1:20">
      <c r="A88" s="2">
        <v>11</v>
      </c>
      <c r="B88" s="3" t="s">
        <v>114</v>
      </c>
      <c r="C88" s="3" t="s">
        <v>9</v>
      </c>
      <c r="D88" s="3" t="s">
        <v>8</v>
      </c>
      <c r="E88" s="3"/>
      <c r="F88" s="3"/>
      <c r="G88" s="3"/>
      <c r="H88" s="3"/>
      <c r="K88" s="3"/>
      <c r="L88" s="3"/>
      <c r="M88" s="3"/>
      <c r="N88" s="3"/>
      <c r="O88" s="3"/>
      <c r="P88" s="3"/>
      <c r="Q88" s="3"/>
      <c r="R88" s="4"/>
      <c r="S88" s="5" t="s">
        <v>53</v>
      </c>
      <c r="T88" t="s">
        <v>55</v>
      </c>
    </row>
    <row r="89" spans="1:20">
      <c r="A89" s="2">
        <v>11</v>
      </c>
      <c r="B89" s="3" t="s">
        <v>21</v>
      </c>
      <c r="C89" s="4" t="s">
        <v>4</v>
      </c>
      <c r="D89" s="4" t="s">
        <v>11</v>
      </c>
      <c r="E89" s="4" t="s">
        <v>5</v>
      </c>
      <c r="F89" s="5" t="s">
        <v>75</v>
      </c>
      <c r="G89" s="3" t="s">
        <v>15</v>
      </c>
      <c r="H89" s="11" t="s">
        <v>23</v>
      </c>
      <c r="I89" s="11" t="s">
        <v>7</v>
      </c>
      <c r="J89" s="11" t="s">
        <v>6</v>
      </c>
      <c r="K89" s="4"/>
      <c r="L89" s="5"/>
      <c r="M89" s="4"/>
      <c r="N89" s="4"/>
      <c r="O89" s="4"/>
      <c r="P89" s="4"/>
      <c r="Q89" s="4"/>
      <c r="R89" s="4"/>
      <c r="S89" s="5"/>
    </row>
    <row r="90" spans="1:20">
      <c r="A90" s="2">
        <v>11</v>
      </c>
      <c r="B90" s="3" t="s">
        <v>49</v>
      </c>
      <c r="C90" s="4" t="s">
        <v>4</v>
      </c>
      <c r="D90" s="4" t="s">
        <v>5</v>
      </c>
      <c r="E90" s="4" t="s">
        <v>7</v>
      </c>
      <c r="F90" s="3" t="s">
        <v>23</v>
      </c>
      <c r="G90" s="3" t="s">
        <v>10</v>
      </c>
      <c r="H90" s="3" t="s">
        <v>6</v>
      </c>
      <c r="I90" s="16"/>
      <c r="J90" s="14"/>
      <c r="K90" s="3"/>
      <c r="L90" s="3"/>
      <c r="M90" s="3"/>
      <c r="N90" s="3"/>
      <c r="O90" s="3"/>
      <c r="P90" s="3"/>
      <c r="Q90" s="3"/>
      <c r="R90" s="3"/>
      <c r="S90" s="4" t="s">
        <v>53</v>
      </c>
      <c r="T90" t="s">
        <v>56</v>
      </c>
    </row>
    <row r="91" spans="1:20">
      <c r="A91" s="2">
        <v>11</v>
      </c>
      <c r="B91" s="8" t="s">
        <v>73</v>
      </c>
      <c r="C91" s="4" t="s">
        <v>5</v>
      </c>
      <c r="D91" t="s">
        <v>15</v>
      </c>
      <c r="E91" s="3" t="s">
        <v>75</v>
      </c>
      <c r="F91" s="3"/>
      <c r="G91" s="3"/>
      <c r="H91" s="3"/>
      <c r="I91" s="16"/>
      <c r="J91" s="14"/>
      <c r="K91" s="3"/>
      <c r="L91" s="3"/>
      <c r="M91" s="3"/>
      <c r="N91" s="3"/>
      <c r="O91" s="3"/>
      <c r="P91" s="3"/>
      <c r="Q91" s="3"/>
      <c r="R91" s="3"/>
      <c r="S91" s="4"/>
    </row>
    <row r="92" spans="1:20">
      <c r="A92" s="2">
        <v>11</v>
      </c>
      <c r="B92" s="8" t="s">
        <v>62</v>
      </c>
      <c r="C92" s="4" t="s">
        <v>14</v>
      </c>
      <c r="D92" s="3" t="s">
        <v>2</v>
      </c>
      <c r="E92" s="3" t="s">
        <v>4</v>
      </c>
      <c r="F92" s="3" t="s">
        <v>11</v>
      </c>
      <c r="G92" s="3"/>
      <c r="H92" s="3"/>
      <c r="I92" s="3"/>
      <c r="J92" s="14"/>
      <c r="K92" s="3"/>
      <c r="L92" s="3"/>
      <c r="M92" s="3"/>
      <c r="N92" s="3"/>
      <c r="O92" s="3"/>
      <c r="P92" s="3"/>
      <c r="Q92" s="3"/>
      <c r="R92" s="3"/>
      <c r="S92" s="3"/>
    </row>
    <row r="93" spans="1:20">
      <c r="A93" s="2">
        <v>11</v>
      </c>
      <c r="B93" s="3" t="s">
        <v>51</v>
      </c>
      <c r="C93" s="4" t="s">
        <v>11</v>
      </c>
      <c r="D93" s="4" t="s">
        <v>4</v>
      </c>
      <c r="E93" s="3" t="s">
        <v>12</v>
      </c>
      <c r="F93" s="3" t="s">
        <v>2</v>
      </c>
      <c r="G93" s="3" t="s">
        <v>14</v>
      </c>
      <c r="H93" s="3" t="s">
        <v>75</v>
      </c>
      <c r="I93" s="3"/>
      <c r="J93" s="14"/>
      <c r="K93" s="3"/>
      <c r="L93" s="3"/>
      <c r="M93" s="3"/>
      <c r="N93" s="3"/>
      <c r="O93" s="3"/>
      <c r="P93" s="3"/>
      <c r="Q93" s="3"/>
      <c r="R93" s="3"/>
      <c r="S93" s="3"/>
    </row>
    <row r="94" spans="1:20">
      <c r="A94" s="2">
        <v>11</v>
      </c>
      <c r="B94" s="3" t="s">
        <v>28</v>
      </c>
      <c r="C94" s="4" t="s">
        <v>23</v>
      </c>
      <c r="D94" s="4" t="s">
        <v>9</v>
      </c>
      <c r="E94" s="3" t="s">
        <v>12</v>
      </c>
      <c r="F94" s="4" t="s">
        <v>8</v>
      </c>
      <c r="G94" s="4" t="s">
        <v>14</v>
      </c>
      <c r="H94" s="4" t="s">
        <v>7</v>
      </c>
      <c r="I94" s="4" t="s">
        <v>17</v>
      </c>
      <c r="J94" s="18" t="s">
        <v>13</v>
      </c>
      <c r="K94" s="3" t="s">
        <v>15</v>
      </c>
      <c r="L94" s="3"/>
      <c r="M94" s="3"/>
      <c r="N94" s="3"/>
      <c r="O94" s="3"/>
      <c r="P94" s="3"/>
      <c r="Q94" s="3"/>
      <c r="R94" s="3"/>
      <c r="S94" s="3"/>
    </row>
    <row r="95" spans="1:20">
      <c r="A95" s="2">
        <v>11</v>
      </c>
      <c r="B95" s="3" t="s">
        <v>47</v>
      </c>
      <c r="C95" s="4" t="s">
        <v>14</v>
      </c>
      <c r="D95" s="4" t="s">
        <v>7</v>
      </c>
      <c r="E95" s="3" t="s">
        <v>12</v>
      </c>
      <c r="F95" s="3" t="s">
        <v>10</v>
      </c>
      <c r="G95" s="3"/>
      <c r="H95" s="3"/>
      <c r="I95" s="3"/>
      <c r="J95" s="14"/>
      <c r="K95" s="3"/>
      <c r="L95" s="3"/>
      <c r="M95" s="3"/>
      <c r="N95" s="3"/>
      <c r="O95" s="3"/>
      <c r="P95" s="3"/>
      <c r="Q95" s="3"/>
      <c r="R95" s="3"/>
      <c r="S95" s="3"/>
    </row>
    <row r="96" spans="1:20">
      <c r="A96" s="2">
        <v>11</v>
      </c>
      <c r="B96" s="3" t="s">
        <v>50</v>
      </c>
      <c r="C96" s="4" t="s">
        <v>10</v>
      </c>
      <c r="D96" s="4" t="s">
        <v>17</v>
      </c>
      <c r="E96" s="3" t="s">
        <v>12</v>
      </c>
      <c r="F96" s="3" t="s">
        <v>16</v>
      </c>
      <c r="G96" s="3" t="s">
        <v>9</v>
      </c>
      <c r="H96" s="3" t="s">
        <v>8</v>
      </c>
      <c r="I96" s="3" t="s">
        <v>14</v>
      </c>
      <c r="J96" s="14"/>
      <c r="K96" s="3"/>
      <c r="L96" s="3"/>
      <c r="M96" s="3"/>
      <c r="N96" s="3"/>
      <c r="O96" s="3"/>
      <c r="P96" s="3"/>
      <c r="Q96" s="3"/>
      <c r="R96" s="3"/>
      <c r="S96" s="3"/>
    </row>
    <row r="97" spans="1:19">
      <c r="A97" s="2">
        <v>11</v>
      </c>
      <c r="B97" s="3" t="s">
        <v>44</v>
      </c>
      <c r="C97" s="4" t="s">
        <v>23</v>
      </c>
      <c r="D97" s="3" t="s">
        <v>15</v>
      </c>
      <c r="E97" s="3" t="s">
        <v>16</v>
      </c>
      <c r="F97" s="3" t="s">
        <v>90</v>
      </c>
      <c r="G97" s="3" t="s">
        <v>7</v>
      </c>
      <c r="H97" s="3" t="s">
        <v>8</v>
      </c>
      <c r="I97" s="3" t="s">
        <v>5</v>
      </c>
      <c r="J97" s="14" t="s">
        <v>75</v>
      </c>
      <c r="K97" s="3"/>
      <c r="L97" s="3"/>
      <c r="M97" s="3"/>
      <c r="N97" s="3"/>
      <c r="O97" s="3"/>
      <c r="P97" s="3"/>
      <c r="Q97" s="3"/>
      <c r="R97" s="3"/>
      <c r="S97" s="3"/>
    </row>
  </sheetData>
  <pageMargins left="0.70866141732283472" right="0.70866141732283472" top="0.74803149606299213" bottom="0.74803149606299213" header="0.31496062992125984" footer="0.31496062992125984"/>
  <pageSetup paperSize="9" scale="65" orientation="landscape" horizontalDpi="0" verticalDpi="0" r:id="rId1"/>
  <rowBreaks count="1" manualBreakCount="1">
    <brk id="46" max="16383" man="1"/>
  </rowBreaks>
  <colBreaks count="1" manualBreakCount="1">
    <brk id="1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51"/>
  <sheetViews>
    <sheetView tabSelected="1" zoomScaleNormal="100" workbookViewId="0">
      <pane ySplit="1" topLeftCell="A26" activePane="bottomLeft" state="frozen"/>
      <selection pane="bottomLeft" activeCell="X48" sqref="X48"/>
    </sheetView>
  </sheetViews>
  <sheetFormatPr defaultRowHeight="15"/>
  <cols>
    <col min="1" max="1" width="5" customWidth="1"/>
    <col min="2" max="2" width="5.5703125" customWidth="1"/>
    <col min="3" max="3" width="20.42578125" customWidth="1"/>
    <col min="4" max="24" width="7.7109375" customWidth="1"/>
  </cols>
  <sheetData>
    <row r="1" spans="1:24">
      <c r="A1" s="3" t="s">
        <v>124</v>
      </c>
      <c r="B1" s="3" t="s">
        <v>125</v>
      </c>
      <c r="C1" s="3" t="s">
        <v>126</v>
      </c>
      <c r="D1" s="3" t="s">
        <v>127</v>
      </c>
      <c r="E1" s="3" t="s">
        <v>135</v>
      </c>
      <c r="F1" s="3" t="s">
        <v>140</v>
      </c>
      <c r="G1" s="3" t="s">
        <v>141</v>
      </c>
      <c r="H1" s="3" t="s">
        <v>13</v>
      </c>
      <c r="I1" s="3" t="s">
        <v>88</v>
      </c>
      <c r="J1" s="3" t="s">
        <v>15</v>
      </c>
      <c r="K1" s="3" t="s">
        <v>6</v>
      </c>
      <c r="L1" s="3" t="s">
        <v>4</v>
      </c>
      <c r="M1" s="3" t="s">
        <v>142</v>
      </c>
      <c r="N1" s="3" t="s">
        <v>143</v>
      </c>
      <c r="O1" s="3" t="s">
        <v>8</v>
      </c>
      <c r="P1" s="3" t="s">
        <v>144</v>
      </c>
      <c r="Q1" s="3" t="s">
        <v>145</v>
      </c>
      <c r="R1" s="3" t="s">
        <v>146</v>
      </c>
      <c r="S1" s="3" t="s">
        <v>147</v>
      </c>
      <c r="T1" s="3" t="s">
        <v>148</v>
      </c>
      <c r="U1" s="3" t="s">
        <v>18</v>
      </c>
      <c r="V1" s="3" t="s">
        <v>149</v>
      </c>
      <c r="W1" s="6" t="s">
        <v>0</v>
      </c>
      <c r="X1" s="6" t="s">
        <v>187</v>
      </c>
    </row>
    <row r="2" spans="1:24" s="67" customFormat="1">
      <c r="A2" s="66">
        <v>1</v>
      </c>
      <c r="B2" s="66">
        <v>7</v>
      </c>
      <c r="C2" s="66" t="s">
        <v>29</v>
      </c>
      <c r="D2" s="66">
        <v>0</v>
      </c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>
        <v>1</v>
      </c>
      <c r="X2" s="66">
        <v>0</v>
      </c>
    </row>
    <row r="3" spans="1:24" s="75" customFormat="1">
      <c r="A3" s="74">
        <v>2</v>
      </c>
      <c r="B3" s="74">
        <v>7</v>
      </c>
      <c r="C3" s="74" t="s">
        <v>30</v>
      </c>
      <c r="D3" s="74">
        <v>0</v>
      </c>
      <c r="E3" s="74">
        <v>0</v>
      </c>
      <c r="F3" s="74">
        <v>0</v>
      </c>
      <c r="G3" s="74">
        <v>2</v>
      </c>
      <c r="H3" s="74"/>
      <c r="I3" s="74">
        <v>0</v>
      </c>
      <c r="J3" s="74">
        <v>2</v>
      </c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>
        <v>0</v>
      </c>
      <c r="W3" s="74">
        <v>7</v>
      </c>
      <c r="X3" s="74">
        <v>2</v>
      </c>
    </row>
    <row r="4" spans="1:24" s="75" customFormat="1">
      <c r="A4" s="74">
        <v>3</v>
      </c>
      <c r="B4" s="74">
        <v>7</v>
      </c>
      <c r="C4" s="74" t="s">
        <v>21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>
        <v>2</v>
      </c>
      <c r="V4" s="74">
        <v>2</v>
      </c>
      <c r="W4" s="74">
        <v>2</v>
      </c>
      <c r="X4" s="74">
        <v>2</v>
      </c>
    </row>
    <row r="5" spans="1:24" s="67" customFormat="1">
      <c r="A5" s="66">
        <v>4</v>
      </c>
      <c r="B5" s="66">
        <v>7</v>
      </c>
      <c r="C5" s="66" t="s">
        <v>64</v>
      </c>
      <c r="D5" s="66"/>
      <c r="E5" s="66"/>
      <c r="F5" s="66"/>
      <c r="G5" s="66">
        <v>0</v>
      </c>
      <c r="H5" s="66"/>
      <c r="I5" s="66"/>
      <c r="J5" s="66">
        <v>0</v>
      </c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>
        <v>2</v>
      </c>
      <c r="X5" s="66">
        <v>0</v>
      </c>
    </row>
    <row r="6" spans="1:24" s="75" customFormat="1">
      <c r="A6" s="74">
        <v>5</v>
      </c>
      <c r="B6" s="74">
        <v>7</v>
      </c>
      <c r="C6" s="74" t="s">
        <v>81</v>
      </c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>
        <v>0</v>
      </c>
      <c r="V6" s="74">
        <v>2</v>
      </c>
      <c r="W6" s="74">
        <v>2</v>
      </c>
      <c r="X6" s="74">
        <v>1</v>
      </c>
    </row>
    <row r="7" spans="1:24" s="77" customFormat="1">
      <c r="A7" s="76">
        <v>6</v>
      </c>
      <c r="B7" s="76">
        <v>8</v>
      </c>
      <c r="C7" s="76" t="s">
        <v>31</v>
      </c>
      <c r="D7" s="76">
        <v>0</v>
      </c>
      <c r="E7" s="76">
        <v>0</v>
      </c>
      <c r="F7" s="76">
        <v>0</v>
      </c>
      <c r="G7" s="76">
        <v>0</v>
      </c>
      <c r="H7" s="76"/>
      <c r="I7" s="76">
        <v>0</v>
      </c>
      <c r="J7" s="76"/>
      <c r="K7" s="76">
        <v>0</v>
      </c>
      <c r="L7" s="76"/>
      <c r="M7" s="76"/>
      <c r="N7" s="76"/>
      <c r="O7" s="76"/>
      <c r="P7" s="76"/>
      <c r="Q7" s="76"/>
      <c r="R7" s="76"/>
      <c r="S7" s="76"/>
      <c r="T7" s="76"/>
      <c r="U7" s="76">
        <v>0</v>
      </c>
      <c r="V7" s="76">
        <v>2</v>
      </c>
      <c r="W7" s="76">
        <v>8</v>
      </c>
      <c r="X7" s="76">
        <v>1</v>
      </c>
    </row>
    <row r="8" spans="1:24" s="77" customFormat="1">
      <c r="A8" s="76">
        <v>7</v>
      </c>
      <c r="B8" s="76">
        <v>8</v>
      </c>
      <c r="C8" s="76" t="s">
        <v>128</v>
      </c>
      <c r="D8" s="76"/>
      <c r="E8" s="76"/>
      <c r="F8" s="76"/>
      <c r="G8" s="76">
        <v>0</v>
      </c>
      <c r="H8" s="76">
        <v>0</v>
      </c>
      <c r="I8" s="76"/>
      <c r="J8" s="76"/>
      <c r="K8" s="76">
        <v>0</v>
      </c>
      <c r="L8" s="76"/>
      <c r="M8" s="76"/>
      <c r="N8" s="76"/>
      <c r="O8" s="76"/>
      <c r="P8" s="76"/>
      <c r="Q8" s="76"/>
      <c r="R8" s="76"/>
      <c r="S8" s="76">
        <v>2</v>
      </c>
      <c r="T8" s="76"/>
      <c r="U8" s="76">
        <v>0</v>
      </c>
      <c r="V8" s="76">
        <v>0</v>
      </c>
      <c r="W8" s="76">
        <v>6</v>
      </c>
      <c r="X8" s="76">
        <v>1</v>
      </c>
    </row>
    <row r="9" spans="1:24" s="77" customFormat="1">
      <c r="A9" s="76">
        <v>8</v>
      </c>
      <c r="B9" s="76">
        <v>8</v>
      </c>
      <c r="C9" s="76" t="s">
        <v>69</v>
      </c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>
        <v>2</v>
      </c>
      <c r="V9" s="76"/>
      <c r="W9" s="76">
        <v>1</v>
      </c>
      <c r="X9" s="76">
        <v>1</v>
      </c>
    </row>
    <row r="10" spans="1:24" s="69" customFormat="1">
      <c r="A10" s="68">
        <v>9</v>
      </c>
      <c r="B10" s="68">
        <v>8</v>
      </c>
      <c r="C10" s="68" t="s">
        <v>33</v>
      </c>
      <c r="D10" s="68"/>
      <c r="E10" s="68"/>
      <c r="F10" s="68">
        <v>0</v>
      </c>
      <c r="G10" s="68"/>
      <c r="H10" s="68"/>
      <c r="I10" s="68"/>
      <c r="J10" s="68">
        <v>0</v>
      </c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>
        <v>2</v>
      </c>
      <c r="X10" s="68">
        <v>0</v>
      </c>
    </row>
    <row r="11" spans="1:24" s="77" customFormat="1">
      <c r="A11" s="76">
        <v>10</v>
      </c>
      <c r="B11" s="76">
        <v>8</v>
      </c>
      <c r="C11" s="76" t="s">
        <v>32</v>
      </c>
      <c r="D11" s="76"/>
      <c r="E11" s="76"/>
      <c r="F11" s="76">
        <v>0</v>
      </c>
      <c r="G11" s="76">
        <v>0</v>
      </c>
      <c r="H11" s="76"/>
      <c r="I11" s="76"/>
      <c r="J11" s="76"/>
      <c r="K11" s="76">
        <v>0</v>
      </c>
      <c r="L11" s="76"/>
      <c r="M11" s="76"/>
      <c r="N11" s="76"/>
      <c r="O11" s="76"/>
      <c r="P11" s="76"/>
      <c r="Q11" s="76"/>
      <c r="R11" s="76"/>
      <c r="S11" s="76">
        <v>2</v>
      </c>
      <c r="T11" s="76"/>
      <c r="U11" s="76"/>
      <c r="V11" s="76"/>
      <c r="W11" s="76">
        <v>4</v>
      </c>
      <c r="X11" s="76">
        <v>1</v>
      </c>
    </row>
    <row r="12" spans="1:24" s="69" customFormat="1">
      <c r="A12" s="68">
        <v>11</v>
      </c>
      <c r="B12" s="68">
        <v>8</v>
      </c>
      <c r="C12" s="68" t="s">
        <v>72</v>
      </c>
      <c r="D12" s="68"/>
      <c r="E12" s="68"/>
      <c r="F12" s="68"/>
      <c r="G12" s="68"/>
      <c r="H12" s="68"/>
      <c r="I12" s="68"/>
      <c r="J12" s="68"/>
      <c r="K12" s="68">
        <v>0</v>
      </c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>
        <v>1</v>
      </c>
      <c r="X12" s="68">
        <v>0</v>
      </c>
    </row>
    <row r="13" spans="1:24" s="69" customFormat="1">
      <c r="A13" s="68">
        <v>12</v>
      </c>
      <c r="B13" s="68">
        <v>8</v>
      </c>
      <c r="C13" s="68" t="s">
        <v>86</v>
      </c>
      <c r="D13" s="68"/>
      <c r="E13" s="68">
        <v>0</v>
      </c>
      <c r="F13" s="68"/>
      <c r="G13" s="68"/>
      <c r="H13" s="68">
        <v>0</v>
      </c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>
        <v>2</v>
      </c>
      <c r="X13" s="68">
        <v>0</v>
      </c>
    </row>
    <row r="14" spans="1:24" s="77" customFormat="1">
      <c r="A14" s="76">
        <v>13</v>
      </c>
      <c r="B14" s="76">
        <v>8</v>
      </c>
      <c r="C14" s="76" t="s">
        <v>63</v>
      </c>
      <c r="D14" s="76"/>
      <c r="E14" s="76"/>
      <c r="F14" s="76"/>
      <c r="G14" s="76">
        <v>2</v>
      </c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>
        <v>1</v>
      </c>
      <c r="X14" s="76">
        <v>1</v>
      </c>
    </row>
    <row r="15" spans="1:24" s="69" customFormat="1">
      <c r="A15" s="68">
        <v>14</v>
      </c>
      <c r="B15" s="68">
        <v>8</v>
      </c>
      <c r="C15" s="68" t="s">
        <v>85</v>
      </c>
      <c r="D15" s="68"/>
      <c r="E15" s="68"/>
      <c r="F15" s="68"/>
      <c r="G15" s="68">
        <v>0</v>
      </c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>
        <v>1</v>
      </c>
      <c r="X15" s="68">
        <v>0</v>
      </c>
    </row>
    <row r="16" spans="1:24" s="77" customFormat="1">
      <c r="A16" s="76">
        <v>15</v>
      </c>
      <c r="B16" s="76">
        <v>8</v>
      </c>
      <c r="C16" s="76" t="s">
        <v>129</v>
      </c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>
        <v>2</v>
      </c>
      <c r="U16" s="76"/>
      <c r="V16" s="76"/>
      <c r="W16" s="76">
        <v>1</v>
      </c>
      <c r="X16" s="76">
        <v>1</v>
      </c>
    </row>
    <row r="17" spans="1:24" s="79" customFormat="1">
      <c r="A17" s="78">
        <v>16</v>
      </c>
      <c r="B17" s="78">
        <v>9</v>
      </c>
      <c r="C17" s="78" t="s">
        <v>36</v>
      </c>
      <c r="D17" s="78">
        <v>2</v>
      </c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>
        <v>1</v>
      </c>
      <c r="X17" s="78">
        <v>1</v>
      </c>
    </row>
    <row r="18" spans="1:24" s="73" customFormat="1">
      <c r="A18" s="72">
        <v>17</v>
      </c>
      <c r="B18" s="72">
        <v>9</v>
      </c>
      <c r="C18" s="72" t="s">
        <v>41</v>
      </c>
      <c r="D18" s="72"/>
      <c r="E18" s="72"/>
      <c r="F18" s="72"/>
      <c r="G18" s="72"/>
      <c r="H18" s="72">
        <v>0</v>
      </c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>
        <v>1</v>
      </c>
      <c r="X18" s="72">
        <v>0</v>
      </c>
    </row>
    <row r="19" spans="1:24" s="79" customFormat="1">
      <c r="A19" s="78">
        <v>18</v>
      </c>
      <c r="B19" s="78">
        <v>9</v>
      </c>
      <c r="C19" s="78" t="s">
        <v>37</v>
      </c>
      <c r="D19" s="78">
        <v>0</v>
      </c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>
        <v>1</v>
      </c>
      <c r="T19" s="78"/>
      <c r="U19" s="78"/>
      <c r="V19" s="78"/>
      <c r="W19" s="78">
        <v>2</v>
      </c>
      <c r="X19" s="78">
        <v>1</v>
      </c>
    </row>
    <row r="20" spans="1:24" s="73" customFormat="1">
      <c r="A20" s="72">
        <v>19</v>
      </c>
      <c r="B20" s="72">
        <v>9</v>
      </c>
      <c r="C20" s="72" t="s">
        <v>42</v>
      </c>
      <c r="D20" s="72"/>
      <c r="E20" s="72">
        <v>0</v>
      </c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>
        <v>0</v>
      </c>
      <c r="V20" s="72"/>
      <c r="W20" s="72">
        <v>2</v>
      </c>
      <c r="X20" s="72">
        <v>0</v>
      </c>
    </row>
    <row r="21" spans="1:24" s="79" customFormat="1">
      <c r="A21" s="78">
        <v>20</v>
      </c>
      <c r="B21" s="78">
        <v>9</v>
      </c>
      <c r="C21" s="78" t="s">
        <v>83</v>
      </c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>
        <v>2</v>
      </c>
      <c r="V21" s="78">
        <v>0</v>
      </c>
      <c r="W21" s="78">
        <v>2</v>
      </c>
      <c r="X21" s="78">
        <v>1</v>
      </c>
    </row>
    <row r="22" spans="1:24" s="73" customFormat="1">
      <c r="A22" s="72">
        <v>21</v>
      </c>
      <c r="B22" s="72">
        <v>9</v>
      </c>
      <c r="C22" s="72" t="s">
        <v>43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>
        <v>0</v>
      </c>
      <c r="Q22" s="72"/>
      <c r="R22" s="72"/>
      <c r="S22" s="72"/>
      <c r="T22" s="72"/>
      <c r="U22" s="72"/>
      <c r="V22" s="72">
        <v>0</v>
      </c>
      <c r="W22" s="72">
        <v>2</v>
      </c>
      <c r="X22" s="72">
        <v>0</v>
      </c>
    </row>
    <row r="23" spans="1:24" s="73" customFormat="1">
      <c r="A23" s="72">
        <v>22</v>
      </c>
      <c r="B23" s="72">
        <v>9</v>
      </c>
      <c r="C23" s="72" t="s">
        <v>96</v>
      </c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>
        <v>0</v>
      </c>
      <c r="W23" s="72">
        <v>1</v>
      </c>
      <c r="X23" s="72">
        <v>0</v>
      </c>
    </row>
    <row r="24" spans="1:24" s="73" customFormat="1">
      <c r="A24" s="72">
        <v>23</v>
      </c>
      <c r="B24" s="72">
        <v>9</v>
      </c>
      <c r="C24" s="72" t="s">
        <v>60</v>
      </c>
      <c r="D24" s="72"/>
      <c r="E24" s="72">
        <v>0</v>
      </c>
      <c r="F24" s="72"/>
      <c r="G24" s="72"/>
      <c r="H24" s="72"/>
      <c r="I24" s="72"/>
      <c r="J24" s="72"/>
      <c r="K24" s="72"/>
      <c r="L24" s="72"/>
      <c r="M24" s="72">
        <v>0</v>
      </c>
      <c r="N24" s="72"/>
      <c r="O24" s="72"/>
      <c r="P24" s="72"/>
      <c r="Q24" s="72"/>
      <c r="R24" s="72"/>
      <c r="S24" s="72">
        <v>0</v>
      </c>
      <c r="T24" s="72"/>
      <c r="U24" s="72"/>
      <c r="V24" s="72"/>
      <c r="W24" s="72">
        <v>3</v>
      </c>
      <c r="X24" s="72">
        <v>0</v>
      </c>
    </row>
    <row r="25" spans="1:24" s="73" customFormat="1">
      <c r="A25" s="72">
        <v>24</v>
      </c>
      <c r="B25" s="72">
        <v>9</v>
      </c>
      <c r="C25" s="72" t="s">
        <v>91</v>
      </c>
      <c r="D25" s="72"/>
      <c r="E25" s="72">
        <v>0</v>
      </c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>
        <v>1</v>
      </c>
      <c r="X25" s="72">
        <v>0</v>
      </c>
    </row>
    <row r="26" spans="1:24" s="73" customFormat="1">
      <c r="A26" s="72">
        <v>25</v>
      </c>
      <c r="B26" s="72">
        <v>9</v>
      </c>
      <c r="C26" s="72" t="s">
        <v>130</v>
      </c>
      <c r="D26" s="72"/>
      <c r="E26" s="72"/>
      <c r="F26" s="72">
        <v>0</v>
      </c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>
        <v>0</v>
      </c>
      <c r="T26" s="72"/>
      <c r="U26" s="72"/>
      <c r="V26" s="72"/>
      <c r="W26" s="72">
        <v>2</v>
      </c>
      <c r="X26" s="72">
        <v>0</v>
      </c>
    </row>
    <row r="27" spans="1:24" s="73" customFormat="1">
      <c r="A27" s="72">
        <v>26</v>
      </c>
      <c r="B27" s="72">
        <v>9</v>
      </c>
      <c r="C27" s="72" t="s">
        <v>131</v>
      </c>
      <c r="D27" s="72"/>
      <c r="E27" s="72"/>
      <c r="F27" s="72">
        <v>0</v>
      </c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>
        <v>1</v>
      </c>
      <c r="X27" s="72">
        <v>0</v>
      </c>
    </row>
    <row r="28" spans="1:24" s="73" customFormat="1">
      <c r="A28" s="72">
        <v>27</v>
      </c>
      <c r="B28" s="72">
        <v>9</v>
      </c>
      <c r="C28" s="72" t="s">
        <v>40</v>
      </c>
      <c r="D28" s="72"/>
      <c r="E28" s="72"/>
      <c r="F28" s="72"/>
      <c r="G28" s="72">
        <v>0</v>
      </c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>
        <v>1</v>
      </c>
      <c r="X28" s="72">
        <v>0</v>
      </c>
    </row>
    <row r="29" spans="1:24" s="79" customFormat="1">
      <c r="A29" s="78">
        <v>28</v>
      </c>
      <c r="B29" s="78">
        <v>9</v>
      </c>
      <c r="C29" s="78" t="s">
        <v>39</v>
      </c>
      <c r="D29" s="78"/>
      <c r="E29" s="78"/>
      <c r="F29" s="78"/>
      <c r="G29" s="78">
        <v>2</v>
      </c>
      <c r="H29" s="78">
        <v>0</v>
      </c>
      <c r="I29" s="78"/>
      <c r="J29" s="78"/>
      <c r="K29" s="78"/>
      <c r="L29" s="78"/>
      <c r="M29" s="78"/>
      <c r="N29" s="78"/>
      <c r="O29" s="78">
        <v>2</v>
      </c>
      <c r="P29" s="78">
        <v>0</v>
      </c>
      <c r="Q29" s="78"/>
      <c r="R29" s="78"/>
      <c r="S29" s="78"/>
      <c r="T29" s="78"/>
      <c r="U29" s="78"/>
      <c r="V29" s="78"/>
      <c r="W29" s="78">
        <v>4</v>
      </c>
      <c r="X29" s="78">
        <v>2</v>
      </c>
    </row>
    <row r="30" spans="1:24" s="73" customFormat="1">
      <c r="A30" s="72">
        <v>29</v>
      </c>
      <c r="B30" s="72">
        <v>9</v>
      </c>
      <c r="C30" s="72" t="s">
        <v>132</v>
      </c>
      <c r="D30" s="72"/>
      <c r="E30" s="72"/>
      <c r="F30" s="72"/>
      <c r="G30" s="72"/>
      <c r="H30" s="72">
        <v>0</v>
      </c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>
        <v>1</v>
      </c>
      <c r="X30" s="72">
        <v>0</v>
      </c>
    </row>
    <row r="31" spans="1:24" s="73" customFormat="1">
      <c r="A31" s="72">
        <v>30</v>
      </c>
      <c r="B31" s="72">
        <v>9</v>
      </c>
      <c r="C31" s="72" t="s">
        <v>133</v>
      </c>
      <c r="D31" s="72"/>
      <c r="E31" s="72"/>
      <c r="F31" s="72"/>
      <c r="G31" s="72"/>
      <c r="H31" s="72"/>
      <c r="I31" s="72"/>
      <c r="J31" s="72"/>
      <c r="K31" s="72"/>
      <c r="L31" s="72">
        <v>0</v>
      </c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>
        <v>1</v>
      </c>
      <c r="X31" s="72">
        <v>0</v>
      </c>
    </row>
    <row r="32" spans="1:24" s="73" customFormat="1">
      <c r="A32" s="72">
        <v>31</v>
      </c>
      <c r="B32" s="72">
        <v>9</v>
      </c>
      <c r="C32" s="72" t="s">
        <v>79</v>
      </c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>
        <v>0</v>
      </c>
      <c r="U32" s="72"/>
      <c r="V32" s="72"/>
      <c r="W32" s="72">
        <v>1</v>
      </c>
      <c r="X32" s="72">
        <v>0</v>
      </c>
    </row>
    <row r="33" spans="1:24" s="73" customFormat="1">
      <c r="A33" s="72">
        <v>32</v>
      </c>
      <c r="B33" s="72">
        <v>9</v>
      </c>
      <c r="C33" s="72" t="s">
        <v>52</v>
      </c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>
        <v>0</v>
      </c>
      <c r="U33" s="72"/>
      <c r="V33" s="72"/>
      <c r="W33" s="72">
        <v>1</v>
      </c>
      <c r="X33" s="72">
        <v>0</v>
      </c>
    </row>
    <row r="34" spans="1:24" s="71" customFormat="1">
      <c r="A34" s="70">
        <v>33</v>
      </c>
      <c r="B34" s="70">
        <v>10</v>
      </c>
      <c r="C34" s="70" t="s">
        <v>61</v>
      </c>
      <c r="D34" s="70">
        <v>0</v>
      </c>
      <c r="E34" s="70"/>
      <c r="F34" s="70"/>
      <c r="G34" s="70"/>
      <c r="H34" s="70">
        <v>0</v>
      </c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>
        <v>0</v>
      </c>
      <c r="T34" s="70">
        <v>0</v>
      </c>
      <c r="U34" s="70"/>
      <c r="V34" s="70"/>
      <c r="W34" s="70">
        <v>4</v>
      </c>
      <c r="X34" s="70">
        <v>0</v>
      </c>
    </row>
    <row r="35" spans="1:24" s="81" customFormat="1">
      <c r="A35" s="80">
        <v>34</v>
      </c>
      <c r="B35" s="80">
        <v>10</v>
      </c>
      <c r="C35" s="80" t="s">
        <v>46</v>
      </c>
      <c r="D35" s="80">
        <v>0</v>
      </c>
      <c r="E35" s="80"/>
      <c r="F35" s="80"/>
      <c r="G35" s="80">
        <v>2</v>
      </c>
      <c r="H35" s="80">
        <v>0</v>
      </c>
      <c r="I35" s="80"/>
      <c r="J35" s="80">
        <v>0</v>
      </c>
      <c r="K35" s="80"/>
      <c r="L35" s="80">
        <v>0</v>
      </c>
      <c r="M35" s="80"/>
      <c r="N35" s="80"/>
      <c r="O35" s="80"/>
      <c r="P35" s="80"/>
      <c r="Q35" s="80"/>
      <c r="R35" s="80"/>
      <c r="S35" s="80">
        <v>0</v>
      </c>
      <c r="T35" s="80"/>
      <c r="U35" s="80"/>
      <c r="V35" s="80"/>
      <c r="W35" s="80">
        <v>6</v>
      </c>
      <c r="X35" s="80">
        <v>1</v>
      </c>
    </row>
    <row r="36" spans="1:24" s="81" customFormat="1">
      <c r="A36" s="80">
        <v>35</v>
      </c>
      <c r="B36" s="80">
        <v>10</v>
      </c>
      <c r="C36" s="80" t="s">
        <v>48</v>
      </c>
      <c r="D36" s="80"/>
      <c r="E36" s="80">
        <v>0</v>
      </c>
      <c r="F36" s="80">
        <v>0</v>
      </c>
      <c r="G36" s="80">
        <v>0</v>
      </c>
      <c r="H36" s="80">
        <v>0</v>
      </c>
      <c r="I36" s="80"/>
      <c r="J36" s="80"/>
      <c r="K36" s="80"/>
      <c r="L36" s="80">
        <v>0</v>
      </c>
      <c r="M36" s="80">
        <v>0</v>
      </c>
      <c r="N36" s="80"/>
      <c r="O36" s="80">
        <v>0</v>
      </c>
      <c r="P36" s="80">
        <v>0</v>
      </c>
      <c r="Q36" s="80">
        <v>0</v>
      </c>
      <c r="R36" s="80">
        <v>0</v>
      </c>
      <c r="S36" s="80">
        <v>0</v>
      </c>
      <c r="T36" s="80"/>
      <c r="U36" s="80"/>
      <c r="V36" s="80">
        <v>2</v>
      </c>
      <c r="W36" s="80">
        <v>12</v>
      </c>
      <c r="X36" s="80">
        <v>1</v>
      </c>
    </row>
    <row r="37" spans="1:24" s="71" customFormat="1">
      <c r="A37" s="70">
        <v>36</v>
      </c>
      <c r="B37" s="70">
        <v>10</v>
      </c>
      <c r="C37" s="70" t="s">
        <v>87</v>
      </c>
      <c r="D37" s="70"/>
      <c r="E37" s="70"/>
      <c r="F37" s="70"/>
      <c r="G37" s="70">
        <v>0</v>
      </c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>
        <v>1</v>
      </c>
      <c r="X37" s="70">
        <v>0</v>
      </c>
    </row>
    <row r="38" spans="1:24" s="71" customFormat="1">
      <c r="A38" s="70">
        <v>37</v>
      </c>
      <c r="B38" s="70">
        <v>10</v>
      </c>
      <c r="C38" s="70" t="s">
        <v>113</v>
      </c>
      <c r="D38" s="70"/>
      <c r="E38" s="70"/>
      <c r="F38" s="70"/>
      <c r="G38" s="70"/>
      <c r="H38" s="70"/>
      <c r="I38" s="70"/>
      <c r="J38" s="70">
        <v>0</v>
      </c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>
        <v>1</v>
      </c>
      <c r="X38" s="70">
        <v>0</v>
      </c>
    </row>
    <row r="39" spans="1:24" s="71" customFormat="1">
      <c r="A39" s="70">
        <v>38</v>
      </c>
      <c r="B39" s="70">
        <v>10</v>
      </c>
      <c r="C39" s="70" t="s">
        <v>134</v>
      </c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>
        <v>0</v>
      </c>
      <c r="P39" s="70"/>
      <c r="Q39" s="70"/>
      <c r="R39" s="70"/>
      <c r="S39" s="70"/>
      <c r="T39" s="70">
        <v>0</v>
      </c>
      <c r="U39" s="70"/>
      <c r="V39" s="70"/>
      <c r="W39" s="70">
        <v>2</v>
      </c>
      <c r="X39" s="70">
        <v>0</v>
      </c>
    </row>
    <row r="40" spans="1:24" s="67" customFormat="1">
      <c r="A40" s="66">
        <v>39</v>
      </c>
      <c r="B40" s="66">
        <v>11</v>
      </c>
      <c r="C40" s="66" t="s">
        <v>44</v>
      </c>
      <c r="D40" s="66">
        <v>0</v>
      </c>
      <c r="E40" s="66"/>
      <c r="F40" s="66"/>
      <c r="G40" s="66"/>
      <c r="H40" s="66"/>
      <c r="I40" s="66"/>
      <c r="J40" s="66">
        <v>0</v>
      </c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>
        <v>2</v>
      </c>
      <c r="X40" s="66">
        <v>0</v>
      </c>
    </row>
    <row r="41" spans="1:24" s="75" customFormat="1">
      <c r="A41" s="74">
        <v>40</v>
      </c>
      <c r="B41" s="74">
        <v>11</v>
      </c>
      <c r="C41" s="74" t="s">
        <v>28</v>
      </c>
      <c r="D41" s="74">
        <v>0</v>
      </c>
      <c r="E41" s="74">
        <v>0</v>
      </c>
      <c r="F41" s="74"/>
      <c r="G41" s="74"/>
      <c r="H41" s="74">
        <v>0</v>
      </c>
      <c r="I41" s="74"/>
      <c r="J41" s="74"/>
      <c r="K41" s="74"/>
      <c r="L41" s="74"/>
      <c r="M41" s="74"/>
      <c r="N41" s="74">
        <v>0</v>
      </c>
      <c r="O41" s="74"/>
      <c r="P41" s="74"/>
      <c r="Q41" s="74"/>
      <c r="R41" s="74"/>
      <c r="S41" s="74"/>
      <c r="T41" s="74"/>
      <c r="U41" s="74"/>
      <c r="V41" s="74">
        <v>2</v>
      </c>
      <c r="W41" s="74">
        <v>5</v>
      </c>
      <c r="X41" s="74">
        <v>1</v>
      </c>
    </row>
    <row r="42" spans="1:24" s="67" customFormat="1">
      <c r="A42" s="66">
        <v>41</v>
      </c>
      <c r="B42" s="66">
        <v>11</v>
      </c>
      <c r="C42" s="66" t="s">
        <v>50</v>
      </c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>
        <v>0</v>
      </c>
      <c r="W42" s="66">
        <v>1</v>
      </c>
      <c r="X42" s="66">
        <v>0</v>
      </c>
    </row>
    <row r="43" spans="1:24" s="67" customFormat="1">
      <c r="A43" s="66">
        <v>42</v>
      </c>
      <c r="B43" s="66">
        <v>11</v>
      </c>
      <c r="C43" s="66" t="s">
        <v>21</v>
      </c>
      <c r="D43" s="66"/>
      <c r="E43" s="66"/>
      <c r="F43" s="66"/>
      <c r="G43" s="66"/>
      <c r="H43" s="66"/>
      <c r="I43" s="66"/>
      <c r="J43" s="66"/>
      <c r="K43" s="66"/>
      <c r="L43" s="66">
        <v>0</v>
      </c>
      <c r="M43" s="66"/>
      <c r="N43" s="66"/>
      <c r="O43" s="66"/>
      <c r="P43" s="66"/>
      <c r="Q43" s="66">
        <v>0</v>
      </c>
      <c r="R43" s="66"/>
      <c r="S43" s="66">
        <v>0</v>
      </c>
      <c r="T43" s="66"/>
      <c r="U43" s="66"/>
      <c r="V43" s="66"/>
      <c r="W43" s="66">
        <v>3</v>
      </c>
      <c r="X43" s="66">
        <v>0</v>
      </c>
    </row>
    <row r="44" spans="1:24" s="67" customFormat="1">
      <c r="A44" s="66">
        <v>43</v>
      </c>
      <c r="B44" s="66">
        <v>11</v>
      </c>
      <c r="C44" s="66" t="s">
        <v>49</v>
      </c>
      <c r="D44" s="66"/>
      <c r="E44" s="66"/>
      <c r="F44" s="66"/>
      <c r="G44" s="66"/>
      <c r="H44" s="66"/>
      <c r="I44" s="66"/>
      <c r="J44" s="66"/>
      <c r="K44" s="66"/>
      <c r="L44" s="66">
        <v>0</v>
      </c>
      <c r="M44" s="66"/>
      <c r="N44" s="66"/>
      <c r="O44" s="66"/>
      <c r="P44" s="66">
        <v>0</v>
      </c>
      <c r="Q44" s="66">
        <v>0</v>
      </c>
      <c r="R44" s="66"/>
      <c r="S44" s="66"/>
      <c r="T44" s="66"/>
      <c r="U44" s="66"/>
      <c r="V44" s="66"/>
      <c r="W44" s="66">
        <v>3</v>
      </c>
      <c r="X44" s="66">
        <v>0</v>
      </c>
    </row>
    <row r="45" spans="1:24" s="67" customFormat="1">
      <c r="A45" s="66">
        <v>44</v>
      </c>
      <c r="B45" s="66">
        <v>11</v>
      </c>
      <c r="C45" s="66" t="s">
        <v>51</v>
      </c>
      <c r="D45" s="66"/>
      <c r="E45" s="66"/>
      <c r="F45" s="66"/>
      <c r="G45" s="66"/>
      <c r="H45" s="66"/>
      <c r="I45" s="66"/>
      <c r="J45" s="66"/>
      <c r="K45" s="66"/>
      <c r="L45" s="66">
        <v>0</v>
      </c>
      <c r="M45" s="66"/>
      <c r="N45" s="66"/>
      <c r="O45" s="66"/>
      <c r="P45" s="66"/>
      <c r="Q45" s="66"/>
      <c r="R45" s="66"/>
      <c r="S45" s="66">
        <v>0</v>
      </c>
      <c r="T45" s="66"/>
      <c r="U45" s="66"/>
      <c r="V45" s="66"/>
      <c r="W45" s="66">
        <v>2</v>
      </c>
      <c r="X45" s="66">
        <v>0</v>
      </c>
    </row>
    <row r="46" spans="1:24" s="75" customFormat="1">
      <c r="A46" s="74">
        <v>45</v>
      </c>
      <c r="B46" s="74">
        <v>11</v>
      </c>
      <c r="C46" s="74" t="s">
        <v>47</v>
      </c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>
        <v>2</v>
      </c>
      <c r="O46" s="74"/>
      <c r="P46" s="74">
        <v>0</v>
      </c>
      <c r="Q46" s="74"/>
      <c r="R46" s="74"/>
      <c r="S46" s="74"/>
      <c r="T46" s="74"/>
      <c r="U46" s="74"/>
      <c r="V46" s="74"/>
      <c r="W46" s="74">
        <v>2</v>
      </c>
      <c r="X46" s="74">
        <v>1</v>
      </c>
    </row>
    <row r="47" spans="1:24" s="67" customFormat="1">
      <c r="A47" s="66">
        <v>46</v>
      </c>
      <c r="B47" s="66">
        <v>11</v>
      </c>
      <c r="C47" s="66" t="s">
        <v>62</v>
      </c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>
        <v>0</v>
      </c>
      <c r="O47" s="66"/>
      <c r="P47" s="66"/>
      <c r="Q47" s="66"/>
      <c r="R47" s="66"/>
      <c r="S47" s="66">
        <v>0</v>
      </c>
      <c r="T47" s="66"/>
      <c r="U47" s="66"/>
      <c r="V47" s="66"/>
      <c r="W47" s="66">
        <v>2</v>
      </c>
      <c r="X47" s="66">
        <v>0</v>
      </c>
    </row>
    <row r="48" spans="1:24">
      <c r="A48" s="3"/>
      <c r="B48" s="3"/>
      <c r="C48" s="3" t="s">
        <v>136</v>
      </c>
      <c r="D48" s="3">
        <f>COUNTIF(D2:D47,0)</f>
        <v>8</v>
      </c>
      <c r="E48" s="3">
        <f t="shared" ref="E48:R48" si="0">COUNTIF(E2:E47,0)</f>
        <v>8</v>
      </c>
      <c r="F48" s="3">
        <f t="shared" si="0"/>
        <v>7</v>
      </c>
      <c r="G48" s="3">
        <f t="shared" si="0"/>
        <v>8</v>
      </c>
      <c r="H48" s="3">
        <f t="shared" si="0"/>
        <v>9</v>
      </c>
      <c r="I48" s="3">
        <f t="shared" si="0"/>
        <v>2</v>
      </c>
      <c r="J48" s="3">
        <f t="shared" si="0"/>
        <v>5</v>
      </c>
      <c r="K48" s="3">
        <f t="shared" si="0"/>
        <v>4</v>
      </c>
      <c r="L48" s="3">
        <f t="shared" si="0"/>
        <v>6</v>
      </c>
      <c r="M48" s="3">
        <f t="shared" si="0"/>
        <v>2</v>
      </c>
      <c r="N48" s="3">
        <f t="shared" si="0"/>
        <v>2</v>
      </c>
      <c r="O48" s="3">
        <f t="shared" si="0"/>
        <v>2</v>
      </c>
      <c r="P48" s="3">
        <f t="shared" si="0"/>
        <v>5</v>
      </c>
      <c r="Q48" s="3">
        <f t="shared" si="0"/>
        <v>3</v>
      </c>
      <c r="R48" s="3">
        <f t="shared" si="0"/>
        <v>1</v>
      </c>
      <c r="S48" s="3">
        <f t="shared" ref="S48" si="1">COUNTIF(S2:S47,0)</f>
        <v>8</v>
      </c>
      <c r="T48" s="3">
        <f t="shared" ref="T48" si="2">COUNTIF(T2:T47,0)</f>
        <v>4</v>
      </c>
      <c r="U48" s="3">
        <f t="shared" ref="U48" si="3">COUNTIF(U2:U47,0)</f>
        <v>4</v>
      </c>
      <c r="V48" s="3">
        <f t="shared" ref="V48" si="4">COUNTIF(V2:V47,0)</f>
        <v>6</v>
      </c>
      <c r="W48" s="3"/>
      <c r="X48" s="3"/>
    </row>
    <row r="49" spans="1:24">
      <c r="A49" s="3"/>
      <c r="B49" s="3">
        <f>SUM(D49:V49)</f>
        <v>19</v>
      </c>
      <c r="C49" s="3" t="s">
        <v>137</v>
      </c>
      <c r="D49" s="3">
        <f>COUNTIF(D2:D47,2)</f>
        <v>1</v>
      </c>
      <c r="E49" s="3">
        <f t="shared" ref="E49:R49" si="5">COUNTIF(E2:E47,2)</f>
        <v>0</v>
      </c>
      <c r="F49" s="3">
        <f t="shared" si="5"/>
        <v>0</v>
      </c>
      <c r="G49" s="3">
        <f t="shared" si="5"/>
        <v>4</v>
      </c>
      <c r="H49" s="3">
        <f t="shared" si="5"/>
        <v>0</v>
      </c>
      <c r="I49" s="3">
        <f t="shared" si="5"/>
        <v>0</v>
      </c>
      <c r="J49" s="3">
        <f t="shared" si="5"/>
        <v>1</v>
      </c>
      <c r="K49" s="3">
        <f t="shared" si="5"/>
        <v>0</v>
      </c>
      <c r="L49" s="3">
        <f t="shared" si="5"/>
        <v>0</v>
      </c>
      <c r="M49" s="3">
        <f t="shared" si="5"/>
        <v>0</v>
      </c>
      <c r="N49" s="3">
        <f t="shared" si="5"/>
        <v>1</v>
      </c>
      <c r="O49" s="3">
        <f t="shared" si="5"/>
        <v>1</v>
      </c>
      <c r="P49" s="3">
        <f t="shared" si="5"/>
        <v>0</v>
      </c>
      <c r="Q49" s="3">
        <f t="shared" si="5"/>
        <v>0</v>
      </c>
      <c r="R49" s="3">
        <f t="shared" si="5"/>
        <v>0</v>
      </c>
      <c r="S49" s="3">
        <f t="shared" ref="S49:V49" si="6">COUNTIF(S2:S47,2)</f>
        <v>2</v>
      </c>
      <c r="T49" s="3">
        <f t="shared" si="6"/>
        <v>1</v>
      </c>
      <c r="U49" s="3">
        <f t="shared" si="6"/>
        <v>3</v>
      </c>
      <c r="V49" s="3">
        <f t="shared" si="6"/>
        <v>5</v>
      </c>
      <c r="W49" s="3"/>
      <c r="X49" s="3"/>
    </row>
    <row r="50" spans="1:24">
      <c r="A50" s="3"/>
      <c r="B50" s="3">
        <f t="shared" ref="B50:B51" si="7">SUM(D50:V50)</f>
        <v>1</v>
      </c>
      <c r="C50" s="3" t="s">
        <v>138</v>
      </c>
      <c r="D50" s="3">
        <f>COUNTIF(D2:D47,1)</f>
        <v>0</v>
      </c>
      <c r="E50" s="3">
        <f t="shared" ref="E50:R50" si="8">COUNTIF(E2:E47,1)</f>
        <v>0</v>
      </c>
      <c r="F50" s="3">
        <f t="shared" si="8"/>
        <v>0</v>
      </c>
      <c r="G50" s="3">
        <f t="shared" si="8"/>
        <v>0</v>
      </c>
      <c r="H50" s="3">
        <f t="shared" si="8"/>
        <v>0</v>
      </c>
      <c r="I50" s="3">
        <f t="shared" si="8"/>
        <v>0</v>
      </c>
      <c r="J50" s="3">
        <f t="shared" si="8"/>
        <v>0</v>
      </c>
      <c r="K50" s="3">
        <f t="shared" si="8"/>
        <v>0</v>
      </c>
      <c r="L50" s="3">
        <f t="shared" si="8"/>
        <v>0</v>
      </c>
      <c r="M50" s="3">
        <f t="shared" si="8"/>
        <v>0</v>
      </c>
      <c r="N50" s="3">
        <f t="shared" si="8"/>
        <v>0</v>
      </c>
      <c r="O50" s="3">
        <f t="shared" si="8"/>
        <v>0</v>
      </c>
      <c r="P50" s="3">
        <f t="shared" si="8"/>
        <v>0</v>
      </c>
      <c r="Q50" s="3">
        <f t="shared" si="8"/>
        <v>0</v>
      </c>
      <c r="R50" s="3">
        <f t="shared" si="8"/>
        <v>0</v>
      </c>
      <c r="S50" s="3">
        <f t="shared" ref="S50:V50" si="9">COUNTIF(S2:S47,1)</f>
        <v>1</v>
      </c>
      <c r="T50" s="3">
        <f t="shared" si="9"/>
        <v>0</v>
      </c>
      <c r="U50" s="3">
        <f t="shared" si="9"/>
        <v>0</v>
      </c>
      <c r="V50" s="3">
        <f t="shared" si="9"/>
        <v>0</v>
      </c>
      <c r="W50" s="3"/>
      <c r="X50" s="3"/>
    </row>
    <row r="51" spans="1:24">
      <c r="A51" s="3"/>
      <c r="B51" s="3">
        <f t="shared" si="7"/>
        <v>114</v>
      </c>
      <c r="C51" s="3" t="s">
        <v>139</v>
      </c>
      <c r="D51" s="3">
        <f>D48+D49+D50</f>
        <v>9</v>
      </c>
      <c r="E51" s="3">
        <f t="shared" ref="E51:R51" si="10">E48+E49+E50</f>
        <v>8</v>
      </c>
      <c r="F51" s="3">
        <f t="shared" si="10"/>
        <v>7</v>
      </c>
      <c r="G51" s="3">
        <f t="shared" si="10"/>
        <v>12</v>
      </c>
      <c r="H51" s="3">
        <f t="shared" si="10"/>
        <v>9</v>
      </c>
      <c r="I51" s="3">
        <f t="shared" si="10"/>
        <v>2</v>
      </c>
      <c r="J51" s="3">
        <f t="shared" si="10"/>
        <v>6</v>
      </c>
      <c r="K51" s="3">
        <f t="shared" si="10"/>
        <v>4</v>
      </c>
      <c r="L51" s="3">
        <f t="shared" si="10"/>
        <v>6</v>
      </c>
      <c r="M51" s="3">
        <f t="shared" si="10"/>
        <v>2</v>
      </c>
      <c r="N51" s="3">
        <f t="shared" si="10"/>
        <v>3</v>
      </c>
      <c r="O51" s="3">
        <f t="shared" si="10"/>
        <v>3</v>
      </c>
      <c r="P51" s="3">
        <f t="shared" si="10"/>
        <v>5</v>
      </c>
      <c r="Q51" s="3">
        <f t="shared" si="10"/>
        <v>3</v>
      </c>
      <c r="R51" s="3">
        <f t="shared" si="10"/>
        <v>1</v>
      </c>
      <c r="S51" s="3">
        <f t="shared" ref="S51" si="11">S48+S49+S50</f>
        <v>11</v>
      </c>
      <c r="T51" s="3">
        <f t="shared" ref="T51" si="12">T48+T49+T50</f>
        <v>5</v>
      </c>
      <c r="U51" s="3">
        <f t="shared" ref="U51" si="13">U48+U49+U50</f>
        <v>7</v>
      </c>
      <c r="V51" s="3">
        <f t="shared" ref="V51" si="14">V48+V49+V50</f>
        <v>11</v>
      </c>
      <c r="W51" s="3"/>
      <c r="X51" s="3"/>
    </row>
  </sheetData>
  <pageMargins left="0.70866141732283472" right="0.70866141732283472" top="0.74803149606299213" bottom="0.74803149606299213" header="0.31496062992125984" footer="0.31496062992125984"/>
  <pageSetup paperSize="9" scale="64" orientation="landscape" horizontalDpi="0" verticalDpi="0" r:id="rId1"/>
  <colBreaks count="1" manualBreakCount="1">
    <brk id="2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35"/>
  <sheetViews>
    <sheetView topLeftCell="B4" zoomScaleNormal="100" workbookViewId="0">
      <selection activeCell="N31" sqref="N31"/>
    </sheetView>
  </sheetViews>
  <sheetFormatPr defaultColWidth="9" defaultRowHeight="15"/>
  <cols>
    <col min="1" max="1" width="5.28515625" customWidth="1"/>
    <col min="2" max="2" width="22.140625" customWidth="1"/>
    <col min="3" max="3" width="8.42578125" customWidth="1"/>
    <col min="4" max="4" width="7" customWidth="1"/>
    <col min="5" max="5" width="9.28515625" customWidth="1"/>
  </cols>
  <sheetData>
    <row r="1" spans="1:24">
      <c r="A1" s="21"/>
    </row>
    <row r="2" spans="1:24">
      <c r="A2" s="61" t="s">
        <v>150</v>
      </c>
      <c r="B2" s="61"/>
      <c r="C2" s="61"/>
      <c r="D2" s="61"/>
      <c r="E2" s="61"/>
      <c r="F2" s="22"/>
      <c r="G2" s="22"/>
      <c r="H2" s="22"/>
      <c r="I2" s="22"/>
      <c r="J2" s="22"/>
    </row>
    <row r="3" spans="1:24">
      <c r="A3" s="23"/>
      <c r="B3" s="23"/>
      <c r="C3" s="23"/>
      <c r="D3" s="23"/>
      <c r="E3" s="22"/>
      <c r="F3" s="22"/>
      <c r="G3" s="22"/>
      <c r="H3" s="22"/>
      <c r="I3" s="22"/>
      <c r="J3" s="22"/>
    </row>
    <row r="4" spans="1:24" ht="15.75" thickBot="1"/>
    <row r="5" spans="1:24" s="24" customFormat="1" ht="13.5" thickBot="1">
      <c r="A5" s="62" t="s">
        <v>124</v>
      </c>
      <c r="B5" s="64" t="s">
        <v>151</v>
      </c>
      <c r="C5" s="59" t="s">
        <v>174</v>
      </c>
      <c r="D5" s="59"/>
      <c r="E5" s="60"/>
      <c r="F5" s="59" t="s">
        <v>175</v>
      </c>
      <c r="G5" s="59"/>
      <c r="H5" s="60"/>
      <c r="I5" s="59" t="s">
        <v>176</v>
      </c>
      <c r="J5" s="59"/>
      <c r="K5" s="60"/>
      <c r="L5" s="59" t="s">
        <v>177</v>
      </c>
      <c r="M5" s="59"/>
      <c r="N5" s="60"/>
      <c r="O5" s="59" t="s">
        <v>178</v>
      </c>
      <c r="P5" s="59"/>
      <c r="Q5" s="60"/>
      <c r="R5" s="59" t="s">
        <v>179</v>
      </c>
      <c r="S5" s="59"/>
      <c r="T5" s="60"/>
      <c r="U5" s="59" t="s">
        <v>180</v>
      </c>
      <c r="V5" s="59"/>
      <c r="W5" s="59"/>
      <c r="X5" s="51"/>
    </row>
    <row r="6" spans="1:24" s="24" customFormat="1" ht="51.75" thickBot="1">
      <c r="A6" s="63"/>
      <c r="B6" s="65"/>
      <c r="C6" s="25" t="s">
        <v>172</v>
      </c>
      <c r="D6" s="25" t="s">
        <v>173</v>
      </c>
      <c r="E6" s="26" t="s">
        <v>152</v>
      </c>
      <c r="F6" s="46" t="s">
        <v>172</v>
      </c>
      <c r="G6" s="46" t="s">
        <v>173</v>
      </c>
      <c r="H6" s="47" t="s">
        <v>152</v>
      </c>
      <c r="I6" s="46" t="s">
        <v>172</v>
      </c>
      <c r="J6" s="46" t="s">
        <v>173</v>
      </c>
      <c r="K6" s="47" t="s">
        <v>152</v>
      </c>
      <c r="L6" s="46" t="s">
        <v>172</v>
      </c>
      <c r="M6" s="46" t="s">
        <v>173</v>
      </c>
      <c r="N6" s="47" t="s">
        <v>152</v>
      </c>
      <c r="O6" s="46" t="s">
        <v>172</v>
      </c>
      <c r="P6" s="46" t="s">
        <v>173</v>
      </c>
      <c r="Q6" s="47" t="s">
        <v>152</v>
      </c>
      <c r="R6" s="46" t="s">
        <v>172</v>
      </c>
      <c r="S6" s="46" t="s">
        <v>173</v>
      </c>
      <c r="T6" s="47" t="s">
        <v>152</v>
      </c>
      <c r="U6" s="46" t="s">
        <v>172</v>
      </c>
      <c r="V6" s="46" t="s">
        <v>173</v>
      </c>
      <c r="W6" s="49" t="s">
        <v>152</v>
      </c>
      <c r="X6" s="52" t="s">
        <v>182</v>
      </c>
    </row>
    <row r="7" spans="1:24" s="30" customFormat="1">
      <c r="A7" s="27">
        <v>1</v>
      </c>
      <c r="B7" s="28" t="s">
        <v>153</v>
      </c>
      <c r="C7" s="29">
        <f>'[1]Итоги участия_Ч_1'!V72</f>
        <v>0</v>
      </c>
      <c r="D7" s="29">
        <f>'[1]Итоги участия_Ч_1'!W72</f>
        <v>0</v>
      </c>
      <c r="E7" s="44">
        <f>SUM(C7:D7)</f>
        <v>0</v>
      </c>
      <c r="F7" s="8">
        <v>0</v>
      </c>
      <c r="G7" s="8">
        <v>0</v>
      </c>
      <c r="H7" s="8">
        <v>0</v>
      </c>
      <c r="I7" s="8">
        <v>0</v>
      </c>
      <c r="J7" s="8">
        <v>1</v>
      </c>
      <c r="K7" s="8">
        <v>1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50">
        <v>0</v>
      </c>
      <c r="X7" s="8">
        <f>W7+T7+Q7+N7+K7+H7+E7</f>
        <v>1</v>
      </c>
    </row>
    <row r="8" spans="1:24" s="30" customFormat="1">
      <c r="A8" s="31">
        <v>2</v>
      </c>
      <c r="B8" s="32" t="s">
        <v>154</v>
      </c>
      <c r="C8" s="33">
        <f>'[1]Итоги участия_Ч_1'!AN72</f>
        <v>0</v>
      </c>
      <c r="D8" s="33">
        <f>'[1]Итоги участия_Ч_1'!AO72</f>
        <v>4</v>
      </c>
      <c r="E8" s="45">
        <f t="shared" ref="E8:E26" si="0">SUM(C8:D8)</f>
        <v>4</v>
      </c>
      <c r="F8" s="8">
        <v>1</v>
      </c>
      <c r="G8" s="8">
        <v>7</v>
      </c>
      <c r="H8" s="8">
        <v>8</v>
      </c>
      <c r="I8" s="8">
        <v>0</v>
      </c>
      <c r="J8" s="8">
        <v>3</v>
      </c>
      <c r="K8" s="8">
        <v>3</v>
      </c>
      <c r="L8" s="8">
        <v>0</v>
      </c>
      <c r="M8" s="8">
        <v>2</v>
      </c>
      <c r="N8" s="8">
        <v>2</v>
      </c>
      <c r="O8" s="8">
        <v>0</v>
      </c>
      <c r="P8" s="8">
        <v>2</v>
      </c>
      <c r="Q8" s="8">
        <v>2</v>
      </c>
      <c r="R8" s="8">
        <v>1</v>
      </c>
      <c r="S8" s="8">
        <v>0</v>
      </c>
      <c r="T8" s="8">
        <v>1</v>
      </c>
      <c r="U8" s="8">
        <v>0</v>
      </c>
      <c r="V8" s="8">
        <v>0</v>
      </c>
      <c r="W8" s="50">
        <v>0</v>
      </c>
      <c r="X8" s="8">
        <f t="shared" ref="X8:X26" si="1">W8+T8+Q8+N8+K8+H8+E8</f>
        <v>20</v>
      </c>
    </row>
    <row r="9" spans="1:24" s="30" customFormat="1">
      <c r="A9" s="31">
        <v>3</v>
      </c>
      <c r="B9" s="32" t="s">
        <v>155</v>
      </c>
      <c r="C9" s="33">
        <f>'[1]Итоги участия_Ч_1'!BF72</f>
        <v>0</v>
      </c>
      <c r="D9" s="33">
        <f>'[1]Итоги участия_Ч_1'!BG72</f>
        <v>0</v>
      </c>
      <c r="E9" s="45">
        <f t="shared" si="0"/>
        <v>0</v>
      </c>
      <c r="F9" s="8">
        <v>0</v>
      </c>
      <c r="G9" s="8">
        <v>4</v>
      </c>
      <c r="H9" s="8">
        <v>4</v>
      </c>
      <c r="I9" s="8">
        <v>0</v>
      </c>
      <c r="J9" s="8">
        <v>1</v>
      </c>
      <c r="K9" s="8">
        <v>1</v>
      </c>
      <c r="L9" s="8">
        <v>0</v>
      </c>
      <c r="M9" s="8">
        <v>0</v>
      </c>
      <c r="N9" s="8">
        <v>0</v>
      </c>
      <c r="O9" s="8">
        <v>0</v>
      </c>
      <c r="P9" s="8">
        <v>1</v>
      </c>
      <c r="Q9" s="8">
        <v>1</v>
      </c>
      <c r="R9" s="8">
        <v>0</v>
      </c>
      <c r="S9" s="8">
        <v>1</v>
      </c>
      <c r="T9" s="8">
        <v>1</v>
      </c>
      <c r="U9" s="8">
        <v>0</v>
      </c>
      <c r="V9" s="8">
        <v>0</v>
      </c>
      <c r="W9" s="50">
        <v>0</v>
      </c>
      <c r="X9" s="8">
        <f t="shared" si="1"/>
        <v>7</v>
      </c>
    </row>
    <row r="10" spans="1:24" s="30" customFormat="1">
      <c r="A10" s="31">
        <v>4</v>
      </c>
      <c r="B10" s="32" t="s">
        <v>156</v>
      </c>
      <c r="C10" s="33">
        <f>'[1]Итоги участия_Ч_1'!BX72</f>
        <v>0</v>
      </c>
      <c r="D10" s="33">
        <f>'[1]Итоги участия_Ч_1'!BY72</f>
        <v>0</v>
      </c>
      <c r="E10" s="45">
        <f t="shared" si="0"/>
        <v>0</v>
      </c>
      <c r="F10" s="8">
        <v>0</v>
      </c>
      <c r="G10" s="8">
        <v>1</v>
      </c>
      <c r="H10" s="8">
        <v>1</v>
      </c>
      <c r="I10" s="8">
        <v>0</v>
      </c>
      <c r="J10" s="8">
        <v>2</v>
      </c>
      <c r="K10" s="8">
        <v>2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2</v>
      </c>
      <c r="T10" s="8">
        <v>2</v>
      </c>
      <c r="U10" s="8">
        <v>0</v>
      </c>
      <c r="V10" s="8">
        <v>0</v>
      </c>
      <c r="W10" s="50">
        <v>0</v>
      </c>
      <c r="X10" s="8">
        <f t="shared" si="1"/>
        <v>5</v>
      </c>
    </row>
    <row r="11" spans="1:24" s="30" customFormat="1">
      <c r="A11" s="31">
        <v>6</v>
      </c>
      <c r="B11" s="32" t="s">
        <v>157</v>
      </c>
      <c r="C11" s="33">
        <f>'[1]Итоги участия_Ч_1'!DH72</f>
        <v>0</v>
      </c>
      <c r="D11" s="33">
        <f>'[1]Итоги участия_Ч_1'!DI72</f>
        <v>0</v>
      </c>
      <c r="E11" s="45">
        <f t="shared" si="0"/>
        <v>0</v>
      </c>
      <c r="F11" s="8">
        <v>0</v>
      </c>
      <c r="G11" s="8">
        <v>3</v>
      </c>
      <c r="H11" s="8">
        <v>3</v>
      </c>
      <c r="I11" s="8">
        <v>0</v>
      </c>
      <c r="J11" s="8">
        <v>2</v>
      </c>
      <c r="K11" s="8">
        <v>2</v>
      </c>
      <c r="L11" s="8">
        <v>0</v>
      </c>
      <c r="M11" s="8">
        <v>1</v>
      </c>
      <c r="N11" s="8">
        <v>1</v>
      </c>
      <c r="O11" s="8">
        <v>0</v>
      </c>
      <c r="P11" s="8">
        <v>1</v>
      </c>
      <c r="Q11" s="8">
        <v>1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50">
        <v>0</v>
      </c>
      <c r="X11" s="8">
        <f t="shared" si="1"/>
        <v>7</v>
      </c>
    </row>
    <row r="12" spans="1:24" s="30" customFormat="1">
      <c r="A12" s="31">
        <v>7</v>
      </c>
      <c r="B12" s="32" t="s">
        <v>158</v>
      </c>
      <c r="C12" s="33">
        <f>'[1]Итоги участия_Ч_1'!DZ72</f>
        <v>1</v>
      </c>
      <c r="D12" s="33">
        <f>'[1]Итоги участия_Ч_1'!EA72</f>
        <v>2</v>
      </c>
      <c r="E12" s="45">
        <f t="shared" si="0"/>
        <v>3</v>
      </c>
      <c r="F12" s="8">
        <v>1</v>
      </c>
      <c r="G12" s="8">
        <v>9</v>
      </c>
      <c r="H12" s="8">
        <v>10</v>
      </c>
      <c r="I12" s="8">
        <v>0</v>
      </c>
      <c r="J12" s="8">
        <v>5</v>
      </c>
      <c r="K12" s="8">
        <v>5</v>
      </c>
      <c r="L12" s="8">
        <v>0</v>
      </c>
      <c r="M12" s="8">
        <v>3</v>
      </c>
      <c r="N12" s="8">
        <v>3</v>
      </c>
      <c r="O12" s="8">
        <v>0</v>
      </c>
      <c r="P12" s="8">
        <v>4</v>
      </c>
      <c r="Q12" s="8">
        <v>4</v>
      </c>
      <c r="R12" s="8">
        <v>0</v>
      </c>
      <c r="S12" s="8">
        <v>3</v>
      </c>
      <c r="T12" s="8">
        <v>3</v>
      </c>
      <c r="U12" s="8">
        <v>0</v>
      </c>
      <c r="V12" s="8">
        <v>0</v>
      </c>
      <c r="W12" s="50">
        <v>0</v>
      </c>
      <c r="X12" s="8">
        <f t="shared" si="1"/>
        <v>28</v>
      </c>
    </row>
    <row r="13" spans="1:24" s="30" customFormat="1">
      <c r="A13" s="31">
        <v>8</v>
      </c>
      <c r="B13" s="32" t="s">
        <v>159</v>
      </c>
      <c r="C13" s="33">
        <f>'[1]Итоги участия_Ч_1'!ER72</f>
        <v>0</v>
      </c>
      <c r="D13" s="33">
        <f>'[1]Итоги участия_Ч_1'!ES72</f>
        <v>0</v>
      </c>
      <c r="E13" s="45">
        <f t="shared" si="0"/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50">
        <v>0</v>
      </c>
      <c r="X13" s="8">
        <f t="shared" si="1"/>
        <v>0</v>
      </c>
    </row>
    <row r="14" spans="1:24" s="30" customFormat="1">
      <c r="A14" s="31">
        <v>9</v>
      </c>
      <c r="B14" s="32" t="s">
        <v>160</v>
      </c>
      <c r="C14" s="33">
        <f>'[1]Итоги участия_Ч_1'!FJ72</f>
        <v>0</v>
      </c>
      <c r="D14" s="34">
        <f>'[1]Итоги участия_Ч_1'!FK72</f>
        <v>0</v>
      </c>
      <c r="E14" s="45">
        <f>SUM(C14:D14)</f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50">
        <v>0</v>
      </c>
      <c r="X14" s="8">
        <f t="shared" si="1"/>
        <v>0</v>
      </c>
    </row>
    <row r="15" spans="1:24" s="30" customFormat="1">
      <c r="A15" s="31">
        <v>10</v>
      </c>
      <c r="B15" s="35" t="s">
        <v>161</v>
      </c>
      <c r="C15" s="33">
        <f>'[1]Итоги участия_Ч_1'!GB72</f>
        <v>0</v>
      </c>
      <c r="D15" s="33">
        <f>'[1]Итоги участия_Ч_1'!GC72</f>
        <v>1</v>
      </c>
      <c r="E15" s="45">
        <f t="shared" si="0"/>
        <v>1</v>
      </c>
      <c r="F15" s="8">
        <v>0</v>
      </c>
      <c r="G15" s="8">
        <v>1</v>
      </c>
      <c r="H15" s="8">
        <v>1</v>
      </c>
      <c r="I15" s="8">
        <v>0</v>
      </c>
      <c r="J15" s="8">
        <v>3</v>
      </c>
      <c r="K15" s="8">
        <v>3</v>
      </c>
      <c r="L15" s="8">
        <v>0</v>
      </c>
      <c r="M15" s="8">
        <v>4</v>
      </c>
      <c r="N15" s="8">
        <v>4</v>
      </c>
      <c r="O15" s="8">
        <v>0</v>
      </c>
      <c r="P15" s="8">
        <v>2</v>
      </c>
      <c r="Q15" s="8">
        <v>2</v>
      </c>
      <c r="R15" s="8">
        <v>0</v>
      </c>
      <c r="S15" s="8">
        <v>6</v>
      </c>
      <c r="T15" s="8">
        <v>6</v>
      </c>
      <c r="U15" s="8">
        <v>0</v>
      </c>
      <c r="V15" s="8">
        <v>1</v>
      </c>
      <c r="W15" s="50">
        <v>1</v>
      </c>
      <c r="X15" s="8">
        <f t="shared" si="1"/>
        <v>18</v>
      </c>
    </row>
    <row r="16" spans="1:24" s="30" customFormat="1">
      <c r="A16" s="31">
        <v>11</v>
      </c>
      <c r="B16" s="32" t="s">
        <v>162</v>
      </c>
      <c r="C16" s="33">
        <f>'[1]Итоги участия_Ч_1'!GT72</f>
        <v>0</v>
      </c>
      <c r="D16" s="34">
        <f>'[1]Итоги участия_Ч_1'!GU72</f>
        <v>0</v>
      </c>
      <c r="E16" s="45">
        <f t="shared" si="0"/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50">
        <v>0</v>
      </c>
      <c r="X16" s="8">
        <f t="shared" si="1"/>
        <v>0</v>
      </c>
    </row>
    <row r="17" spans="1:24" s="30" customFormat="1">
      <c r="A17" s="31">
        <v>12</v>
      </c>
      <c r="B17" s="32" t="s">
        <v>163</v>
      </c>
      <c r="C17" s="33">
        <f>'[1]Итоги участия_Ч_1'!HL72</f>
        <v>0</v>
      </c>
      <c r="D17" s="33">
        <f>'[1]Итоги участия_Ч_1'!HM72</f>
        <v>0</v>
      </c>
      <c r="E17" s="45">
        <f t="shared" si="0"/>
        <v>0</v>
      </c>
      <c r="F17" s="8">
        <v>0</v>
      </c>
      <c r="G17" s="8">
        <v>5</v>
      </c>
      <c r="H17" s="8">
        <v>5</v>
      </c>
      <c r="I17" s="8">
        <v>0</v>
      </c>
      <c r="J17" s="8">
        <v>2</v>
      </c>
      <c r="K17" s="8">
        <v>2</v>
      </c>
      <c r="L17" s="8">
        <v>0</v>
      </c>
      <c r="M17" s="8">
        <v>1</v>
      </c>
      <c r="N17" s="8">
        <v>1</v>
      </c>
      <c r="O17" s="8">
        <v>0</v>
      </c>
      <c r="P17" s="8">
        <v>1</v>
      </c>
      <c r="Q17" s="8">
        <v>1</v>
      </c>
      <c r="R17" s="8">
        <v>0</v>
      </c>
      <c r="S17" s="8">
        <v>1</v>
      </c>
      <c r="T17" s="8">
        <v>1</v>
      </c>
      <c r="U17" s="8">
        <v>0</v>
      </c>
      <c r="V17" s="8">
        <v>0</v>
      </c>
      <c r="W17" s="50">
        <v>0</v>
      </c>
      <c r="X17" s="8">
        <f>W17+T17+Q17+N17+K17+H17+E17</f>
        <v>10</v>
      </c>
    </row>
    <row r="18" spans="1:24" s="30" customFormat="1">
      <c r="A18" s="31">
        <v>13</v>
      </c>
      <c r="B18" s="32" t="s">
        <v>164</v>
      </c>
      <c r="C18" s="33">
        <f>'[1]Итоги участия_Ч_2'!V72</f>
        <v>0</v>
      </c>
      <c r="D18" s="33">
        <f>'[1]Итоги участия_Ч_2'!W72</f>
        <v>1</v>
      </c>
      <c r="E18" s="45">
        <f>SUM(C18:D18)</f>
        <v>1</v>
      </c>
      <c r="F18" s="8">
        <v>3</v>
      </c>
      <c r="G18" s="8">
        <v>2</v>
      </c>
      <c r="H18" s="8">
        <v>5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50">
        <v>0</v>
      </c>
      <c r="X18" s="8">
        <f t="shared" si="1"/>
        <v>6</v>
      </c>
    </row>
    <row r="19" spans="1:24" s="30" customFormat="1">
      <c r="A19" s="31">
        <v>14</v>
      </c>
      <c r="B19" s="36" t="s">
        <v>165</v>
      </c>
      <c r="C19" s="33">
        <f>'[1]Итоги участия_Ч_2'!AN72</f>
        <v>0</v>
      </c>
      <c r="D19" s="33">
        <f>'[1]Итоги участия_Ч_2'!AO72</f>
        <v>1</v>
      </c>
      <c r="E19" s="45">
        <f t="shared" si="0"/>
        <v>1</v>
      </c>
      <c r="F19" s="8">
        <v>0</v>
      </c>
      <c r="G19" s="8">
        <v>3</v>
      </c>
      <c r="H19" s="8">
        <v>3</v>
      </c>
      <c r="I19" s="8">
        <v>0</v>
      </c>
      <c r="J19" s="8">
        <v>2</v>
      </c>
      <c r="K19" s="8">
        <v>2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50">
        <v>0</v>
      </c>
      <c r="X19" s="8">
        <f t="shared" si="1"/>
        <v>6</v>
      </c>
    </row>
    <row r="20" spans="1:24" s="30" customFormat="1">
      <c r="A20" s="31">
        <v>15</v>
      </c>
      <c r="B20" s="32" t="s">
        <v>166</v>
      </c>
      <c r="C20" s="33">
        <f>'[1]Итоги участия_Ч_2'!BF72</f>
        <v>0</v>
      </c>
      <c r="D20" s="33">
        <f>'[1]Итоги участия_Ч_2'!BG72</f>
        <v>0</v>
      </c>
      <c r="E20" s="45">
        <f t="shared" si="0"/>
        <v>0</v>
      </c>
      <c r="F20" s="8">
        <v>3</v>
      </c>
      <c r="G20" s="8">
        <v>4</v>
      </c>
      <c r="H20" s="8">
        <v>7</v>
      </c>
      <c r="I20" s="8">
        <v>0</v>
      </c>
      <c r="J20" s="8">
        <v>1</v>
      </c>
      <c r="K20" s="8">
        <v>1</v>
      </c>
      <c r="L20" s="8">
        <v>1</v>
      </c>
      <c r="M20" s="8">
        <v>3</v>
      </c>
      <c r="N20" s="8">
        <v>4</v>
      </c>
      <c r="O20" s="8">
        <v>0</v>
      </c>
      <c r="P20" s="8">
        <v>0</v>
      </c>
      <c r="Q20" s="8">
        <v>0</v>
      </c>
      <c r="R20" s="8">
        <v>0</v>
      </c>
      <c r="S20" s="8">
        <v>5</v>
      </c>
      <c r="T20" s="8">
        <v>5</v>
      </c>
      <c r="U20" s="8">
        <v>0</v>
      </c>
      <c r="V20" s="8">
        <v>0</v>
      </c>
      <c r="W20" s="50">
        <v>0</v>
      </c>
      <c r="X20" s="8">
        <f t="shared" si="1"/>
        <v>17</v>
      </c>
    </row>
    <row r="21" spans="1:24" s="30" customFormat="1">
      <c r="A21" s="31">
        <v>16</v>
      </c>
      <c r="B21" s="32" t="s">
        <v>167</v>
      </c>
      <c r="C21" s="33">
        <f>'[1]Итоги участия_Ч_2'!BX72</f>
        <v>0</v>
      </c>
      <c r="D21" s="33">
        <f>'[1]Итоги участия_Ч_2'!BY72</f>
        <v>0</v>
      </c>
      <c r="E21" s="45">
        <f t="shared" si="0"/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50">
        <v>0</v>
      </c>
      <c r="X21" s="8">
        <f t="shared" si="1"/>
        <v>0</v>
      </c>
    </row>
    <row r="22" spans="1:24" s="30" customFormat="1">
      <c r="A22" s="31">
        <v>17</v>
      </c>
      <c r="B22" s="37" t="s">
        <v>168</v>
      </c>
      <c r="C22" s="33">
        <f>'[1]Итоги участия_Ч_2'!CP72</f>
        <v>0</v>
      </c>
      <c r="D22" s="33">
        <f>'[1]Итоги участия_Ч_2'!CQ72</f>
        <v>1</v>
      </c>
      <c r="E22" s="45">
        <f t="shared" si="0"/>
        <v>1</v>
      </c>
      <c r="F22" s="8">
        <v>2</v>
      </c>
      <c r="G22" s="8">
        <v>2</v>
      </c>
      <c r="H22" s="8">
        <v>4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1</v>
      </c>
      <c r="Q22" s="8">
        <v>1</v>
      </c>
      <c r="R22" s="8">
        <v>0</v>
      </c>
      <c r="S22" s="8">
        <v>2</v>
      </c>
      <c r="T22" s="8">
        <v>2</v>
      </c>
      <c r="U22" s="8">
        <v>0</v>
      </c>
      <c r="V22" s="8">
        <v>0</v>
      </c>
      <c r="W22" s="50">
        <v>0</v>
      </c>
      <c r="X22" s="8">
        <f t="shared" si="1"/>
        <v>8</v>
      </c>
    </row>
    <row r="23" spans="1:24" s="30" customFormat="1">
      <c r="A23" s="31">
        <v>18</v>
      </c>
      <c r="B23" s="38" t="s">
        <v>169</v>
      </c>
      <c r="C23" s="33">
        <f>'[1]Итоги участия_Ч_2'!DH72</f>
        <v>0</v>
      </c>
      <c r="D23" s="33">
        <f>'[1]Итоги участия_Ч_2'!DI72</f>
        <v>0</v>
      </c>
      <c r="E23" s="45">
        <f t="shared" si="0"/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50">
        <v>0</v>
      </c>
      <c r="X23" s="8">
        <f t="shared" si="1"/>
        <v>0</v>
      </c>
    </row>
    <row r="24" spans="1:24" s="30" customFormat="1">
      <c r="A24" s="31">
        <v>19</v>
      </c>
      <c r="B24" s="28" t="s">
        <v>170</v>
      </c>
      <c r="C24" s="33">
        <f>'[1]Итоги участия_Ч_2'!DZ72</f>
        <v>0</v>
      </c>
      <c r="D24" s="33">
        <f>'[1]Итоги участия_Ч_2'!EA72</f>
        <v>1</v>
      </c>
      <c r="E24" s="45">
        <f t="shared" si="0"/>
        <v>1</v>
      </c>
      <c r="F24" s="8">
        <v>0</v>
      </c>
      <c r="G24" s="8">
        <v>8</v>
      </c>
      <c r="H24" s="8">
        <v>8</v>
      </c>
      <c r="I24" s="8">
        <v>0</v>
      </c>
      <c r="J24" s="8">
        <v>1</v>
      </c>
      <c r="K24" s="8">
        <v>1</v>
      </c>
      <c r="L24" s="8">
        <v>0</v>
      </c>
      <c r="M24" s="8">
        <v>1</v>
      </c>
      <c r="N24" s="8">
        <v>1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50">
        <v>0</v>
      </c>
      <c r="X24" s="8">
        <f t="shared" si="1"/>
        <v>11</v>
      </c>
    </row>
    <row r="25" spans="1:24" s="30" customFormat="1">
      <c r="A25" s="31">
        <v>20</v>
      </c>
      <c r="B25" s="43" t="s">
        <v>171</v>
      </c>
      <c r="C25" s="33">
        <f>'[1]Итоги участия_Ч_2'!ER72</f>
        <v>0</v>
      </c>
      <c r="D25" s="33">
        <v>5</v>
      </c>
      <c r="E25" s="45">
        <f t="shared" si="0"/>
        <v>5</v>
      </c>
      <c r="F25" s="8">
        <v>3</v>
      </c>
      <c r="G25" s="8">
        <v>6</v>
      </c>
      <c r="H25" s="8">
        <v>9</v>
      </c>
      <c r="I25" s="8">
        <v>0</v>
      </c>
      <c r="J25" s="8">
        <v>0</v>
      </c>
      <c r="K25" s="8">
        <v>0</v>
      </c>
      <c r="L25" s="8">
        <v>1</v>
      </c>
      <c r="M25" s="8">
        <v>0</v>
      </c>
      <c r="N25" s="8">
        <v>0</v>
      </c>
      <c r="O25" s="8">
        <v>0</v>
      </c>
      <c r="P25" s="8">
        <v>3</v>
      </c>
      <c r="Q25" s="8">
        <v>3</v>
      </c>
      <c r="R25" s="8">
        <v>0</v>
      </c>
      <c r="S25" s="8">
        <v>2</v>
      </c>
      <c r="T25" s="8">
        <v>2</v>
      </c>
      <c r="U25" s="8">
        <v>0</v>
      </c>
      <c r="V25" s="8">
        <v>1</v>
      </c>
      <c r="W25" s="50">
        <v>1</v>
      </c>
      <c r="X25" s="8">
        <f t="shared" si="1"/>
        <v>20</v>
      </c>
    </row>
    <row r="26" spans="1:24" s="30" customFormat="1">
      <c r="A26" s="31">
        <v>21</v>
      </c>
      <c r="B26" s="53" t="s">
        <v>18</v>
      </c>
      <c r="C26" s="54">
        <f>'[1]Итоги участия_Ч_2'!FJ72</f>
        <v>0</v>
      </c>
      <c r="D26" s="54">
        <v>3</v>
      </c>
      <c r="E26" s="48">
        <f t="shared" si="0"/>
        <v>3</v>
      </c>
      <c r="F26" s="55">
        <v>1</v>
      </c>
      <c r="G26" s="55">
        <v>2</v>
      </c>
      <c r="H26" s="55">
        <v>3</v>
      </c>
      <c r="I26" s="55">
        <v>0</v>
      </c>
      <c r="J26" s="55">
        <v>2</v>
      </c>
      <c r="K26" s="55">
        <v>2</v>
      </c>
      <c r="L26" s="55">
        <v>0</v>
      </c>
      <c r="M26" s="55">
        <v>2</v>
      </c>
      <c r="N26" s="55">
        <v>2</v>
      </c>
      <c r="O26" s="55">
        <v>0</v>
      </c>
      <c r="P26" s="55">
        <v>0</v>
      </c>
      <c r="Q26" s="55">
        <v>0</v>
      </c>
      <c r="R26" s="55">
        <v>1</v>
      </c>
      <c r="S26" s="55">
        <v>0</v>
      </c>
      <c r="T26" s="55">
        <v>1</v>
      </c>
      <c r="U26" s="55">
        <v>0</v>
      </c>
      <c r="V26" s="55">
        <v>0</v>
      </c>
      <c r="W26" s="56">
        <v>0</v>
      </c>
      <c r="X26" s="55">
        <f t="shared" si="1"/>
        <v>11</v>
      </c>
    </row>
    <row r="27" spans="1:24" s="7" customFormat="1">
      <c r="A27" s="12"/>
      <c r="B27" s="57" t="s">
        <v>181</v>
      </c>
      <c r="C27" s="20">
        <f>SUM(C7:C26)</f>
        <v>1</v>
      </c>
      <c r="D27" s="20">
        <f>SUM(D7:D26)</f>
        <v>19</v>
      </c>
      <c r="E27" s="33">
        <f>SUM(E7:E26)</f>
        <v>20</v>
      </c>
      <c r="F27" s="33">
        <f t="shared" ref="F27:X27" si="2">SUM(F7:F26)</f>
        <v>14</v>
      </c>
      <c r="G27" s="33">
        <f t="shared" si="2"/>
        <v>57</v>
      </c>
      <c r="H27" s="33">
        <f t="shared" si="2"/>
        <v>71</v>
      </c>
      <c r="I27" s="33">
        <f t="shared" si="2"/>
        <v>0</v>
      </c>
      <c r="J27" s="33">
        <f t="shared" si="2"/>
        <v>25</v>
      </c>
      <c r="K27" s="33">
        <f t="shared" si="2"/>
        <v>25</v>
      </c>
      <c r="L27" s="33">
        <f t="shared" si="2"/>
        <v>2</v>
      </c>
      <c r="M27" s="33">
        <f t="shared" si="2"/>
        <v>17</v>
      </c>
      <c r="N27" s="33">
        <f t="shared" si="2"/>
        <v>18</v>
      </c>
      <c r="O27" s="33">
        <f t="shared" si="2"/>
        <v>0</v>
      </c>
      <c r="P27" s="33">
        <f t="shared" si="2"/>
        <v>15</v>
      </c>
      <c r="Q27" s="33">
        <f t="shared" si="2"/>
        <v>15</v>
      </c>
      <c r="R27" s="33">
        <f t="shared" si="2"/>
        <v>2</v>
      </c>
      <c r="S27" s="33">
        <f t="shared" si="2"/>
        <v>22</v>
      </c>
      <c r="T27" s="33">
        <f t="shared" si="2"/>
        <v>24</v>
      </c>
      <c r="U27" s="33">
        <f t="shared" si="2"/>
        <v>0</v>
      </c>
      <c r="V27" s="33">
        <f t="shared" si="2"/>
        <v>2</v>
      </c>
      <c r="W27" s="33">
        <f t="shared" si="2"/>
        <v>2</v>
      </c>
      <c r="X27" s="33">
        <f t="shared" si="2"/>
        <v>175</v>
      </c>
    </row>
    <row r="28" spans="1:24" s="7" customFormat="1">
      <c r="B28" s="39"/>
      <c r="C28" s="40"/>
      <c r="D28" s="40"/>
      <c r="E28" s="40"/>
      <c r="F28" s="41"/>
    </row>
    <row r="29" spans="1:24" s="41" customFormat="1">
      <c r="B29" s="39" t="s">
        <v>174</v>
      </c>
      <c r="C29" s="42">
        <v>20</v>
      </c>
      <c r="D29" s="42"/>
    </row>
    <row r="30" spans="1:24" s="7" customFormat="1">
      <c r="A30" s="21"/>
      <c r="B30" s="39" t="s">
        <v>175</v>
      </c>
      <c r="C30" s="7">
        <v>71</v>
      </c>
    </row>
    <row r="31" spans="1:24">
      <c r="B31" s="39" t="s">
        <v>183</v>
      </c>
      <c r="C31">
        <v>25</v>
      </c>
    </row>
    <row r="32" spans="1:24">
      <c r="B32" s="39" t="s">
        <v>177</v>
      </c>
      <c r="C32">
        <v>18</v>
      </c>
    </row>
    <row r="33" spans="2:3">
      <c r="B33" s="39" t="s">
        <v>184</v>
      </c>
      <c r="C33">
        <v>15</v>
      </c>
    </row>
    <row r="34" spans="2:3">
      <c r="B34" s="39" t="s">
        <v>185</v>
      </c>
      <c r="C34">
        <v>24</v>
      </c>
    </row>
    <row r="35" spans="2:3">
      <c r="B35" s="39" t="s">
        <v>186</v>
      </c>
      <c r="C35">
        <v>2</v>
      </c>
    </row>
  </sheetData>
  <mergeCells count="10">
    <mergeCell ref="A2:E2"/>
    <mergeCell ref="A5:A6"/>
    <mergeCell ref="B5:B6"/>
    <mergeCell ref="C5:E5"/>
    <mergeCell ref="F5:H5"/>
    <mergeCell ref="I5:K5"/>
    <mergeCell ref="L5:N5"/>
    <mergeCell ref="O5:Q5"/>
    <mergeCell ref="R5:T5"/>
    <mergeCell ref="U5:W5"/>
  </mergeCells>
  <pageMargins left="0.70866141732283472" right="0.70866141732283472" top="0.74803149606299213" bottom="0.74803149606299213" header="0.31496062992125984" footer="0.31496062992125984"/>
  <pageSetup paperSize="9" scale="58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Лист1</vt:lpstr>
      <vt:lpstr>Лист2</vt:lpstr>
      <vt:lpstr>МЭ</vt:lpstr>
      <vt:lpstr>свод школ МЭ</vt:lpstr>
      <vt:lpstr>МЭ!Область_печати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2023-12-19T08:54:19Z</cp:lastPrinted>
  <dcterms:created xsi:type="dcterms:W3CDTF">2023-11-01T22:23:36Z</dcterms:created>
  <dcterms:modified xsi:type="dcterms:W3CDTF">2023-12-19T12:43:03Z</dcterms:modified>
</cp:coreProperties>
</file>