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H195"/>
  <c r="J195"/>
  <c r="G195"/>
  <c r="F195"/>
  <c r="J176"/>
  <c r="H176"/>
  <c r="G176"/>
  <c r="F176"/>
  <c r="I157"/>
  <c r="H157"/>
  <c r="G157"/>
  <c r="J157"/>
  <c r="F157"/>
  <c r="H138"/>
  <c r="J138"/>
  <c r="G138"/>
  <c r="F138"/>
  <c r="J119"/>
  <c r="H119"/>
  <c r="G119"/>
  <c r="F119"/>
  <c r="J100"/>
  <c r="F100"/>
  <c r="H100"/>
  <c r="G100"/>
  <c r="J81"/>
  <c r="F81"/>
  <c r="J62"/>
  <c r="G62"/>
  <c r="H62"/>
  <c r="F62"/>
  <c r="J43"/>
  <c r="F43"/>
  <c r="I24"/>
  <c r="I196" s="1"/>
  <c r="G24"/>
  <c r="H24"/>
  <c r="J24"/>
  <c r="F24"/>
  <c r="L196" l="1"/>
  <c r="H196"/>
  <c r="G196"/>
  <c r="F196"/>
  <c r="J196"/>
</calcChain>
</file>

<file path=xl/sharedStrings.xml><?xml version="1.0" encoding="utf-8"?>
<sst xmlns="http://schemas.openxmlformats.org/spreadsheetml/2006/main" count="290" uniqueCount="116">
  <si>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</si>
  <si>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</si>
  <si>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</si>
  <si>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</si>
  <si>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</si>
  <si>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</si>
  <si>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</si>
  <si>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</si>
  <si>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</si>
  <si>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</si>
  <si>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</si>
  <si>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</si>
  <si>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</si>
  <si>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</si>
  <si>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</si>
  <si>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</si>
  <si>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</si>
  <si>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</si>
  <si>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</si>
  <si>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</si>
  <si>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</si>
  <si>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</si>
  <si>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</si>
  <si>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</si>
  <si>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</si>
  <si>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</si>
  <si>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</si>
  <si>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</si>
  <si>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</si>
  <si>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</si>
  <si>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</si>
  <si>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</si>
  <si>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</si>
  <si>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</si>
  <si>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</si>
  <si>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</si>
  <si>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</si>
  <si>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</si>
  <si>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</si>
  <si>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</si>
  <si>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</si>
  <si>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</si>
  <si>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</si>
  <si>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Сыр порциями</t>
  </si>
  <si>
    <t>Каша молочная пшенная с маслом</t>
  </si>
  <si>
    <t>Кофейный напиток с молоком</t>
  </si>
  <si>
    <t xml:space="preserve"> 0, 16</t>
  </si>
  <si>
    <t>Салат из белокачанной капусты</t>
  </si>
  <si>
    <t>Суп картофельный с горохом куриный бульон</t>
  </si>
  <si>
    <t>Котлеты рубленные с томатным соусом</t>
  </si>
  <si>
    <t>Макаронные изд.отвар.</t>
  </si>
  <si>
    <t>Чай с лимоном</t>
  </si>
  <si>
    <t>Хлеб ржаной</t>
  </si>
  <si>
    <t>салат морковный с сахаром</t>
  </si>
  <si>
    <t>Тефтели рубленные с соусом</t>
  </si>
  <si>
    <t>Каша гречневая рассыпчатая с маслом</t>
  </si>
  <si>
    <t>Компот из смеси сухофруктов</t>
  </si>
  <si>
    <t>Каша молочная пшеничная с маслом</t>
  </si>
  <si>
    <t>Яблокок св порц</t>
  </si>
  <si>
    <t>Салат из квашенной капусты</t>
  </si>
  <si>
    <t>Суп картофельный с мак.издел. Кур.бул</t>
  </si>
  <si>
    <t>Рыба припущенная с соусом</t>
  </si>
  <si>
    <t>Пюре картофельное</t>
  </si>
  <si>
    <t>Компот из изюма</t>
  </si>
  <si>
    <t>Бутерброд с сыром</t>
  </si>
  <si>
    <t>Каша из риса и пшена с маслом</t>
  </si>
  <si>
    <t>чай с лимоном</t>
  </si>
  <si>
    <t>салат из свеклы отварной</t>
  </si>
  <si>
    <t>Щи из свежей капусты с картофелем со сметаной куриный бульон</t>
  </si>
  <si>
    <t>Биточки рубленные с соусом</t>
  </si>
  <si>
    <t>Компот из кураги</t>
  </si>
  <si>
    <t xml:space="preserve">каша молочная гречневая  </t>
  </si>
  <si>
    <t>сыр порциями</t>
  </si>
  <si>
    <t>Винигрет овощной</t>
  </si>
  <si>
    <t>Рассольник Ленинградский со сметаной куриный бульон</t>
  </si>
  <si>
    <t>Птица тушенная в соусе</t>
  </si>
  <si>
    <t>рис отварной</t>
  </si>
  <si>
    <t>Компот из свеж.яблок</t>
  </si>
  <si>
    <t>каша молоч рисовая с маслом</t>
  </si>
  <si>
    <t>яблоки свежие</t>
  </si>
  <si>
    <t>салат из свеклы</t>
  </si>
  <si>
    <t>суп картофельный с горохом куриный бульон</t>
  </si>
  <si>
    <t>биточки рубленные с соусом</t>
  </si>
  <si>
    <t>каша гречневая рассыпчатая</t>
  </si>
  <si>
    <t>компот из кураги</t>
  </si>
  <si>
    <t>хлеб ржаной</t>
  </si>
  <si>
    <t>каша молочная пшеничная с маслом</t>
  </si>
  <si>
    <t>чай с сахаром</t>
  </si>
  <si>
    <t>Винегрет овощной</t>
  </si>
  <si>
    <t>Борщ с капустой картофелем смет курин бульон</t>
  </si>
  <si>
    <t>котлеты из птицы рубленные с соусом</t>
  </si>
  <si>
    <t>компот из сухофруктов</t>
  </si>
  <si>
    <t>масло сл порц</t>
  </si>
  <si>
    <t>каша молочная пшенная с маслом</t>
  </si>
  <si>
    <t>яблоко св порц</t>
  </si>
  <si>
    <t>салат из квашенной капусты</t>
  </si>
  <si>
    <t>суп с макароннами изд куриный бульон</t>
  </si>
  <si>
    <t>котлеты рыбные с соусом</t>
  </si>
  <si>
    <t>пюре картофельное</t>
  </si>
  <si>
    <t>компот из чернослива</t>
  </si>
  <si>
    <t>каша из риса и пшена с маслом</t>
  </si>
  <si>
    <t>яблоко св</t>
  </si>
  <si>
    <t>салат из белокочанной капусты</t>
  </si>
  <si>
    <t>суп крестьянский с крупой на курином бульоне</t>
  </si>
  <si>
    <t>фрикадельки с соусом</t>
  </si>
  <si>
    <t>каша пшеничная вязкая</t>
  </si>
  <si>
    <t>компот из изюма</t>
  </si>
  <si>
    <t>кофейный напиток с молоком</t>
  </si>
  <si>
    <t>яблоко св порциями</t>
  </si>
  <si>
    <t>птица тушенная с соусом</t>
  </si>
  <si>
    <t>компот из свеж яблок</t>
  </si>
  <si>
    <t>Борщ из свежей капусты со сметаной куриный бульон</t>
  </si>
  <si>
    <t>хлеб ржано</t>
  </si>
  <si>
    <t>ИП</t>
  </si>
  <si>
    <t>Биаметов Фархад Физикович</t>
  </si>
  <si>
    <t>МБОУ "Трехбалтаевская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</si>
</sst>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131313"/>
      <name val="Calibri"/>
      <family val="2"/>
      <charset val="204"/>
      <scheme val="minor"/>
    </font>
    <font>
      <sz val="11"/>
      <color rgb="FF0F0F0F"/>
      <name val="Calibri"/>
      <family val="2"/>
      <charset val="204"/>
      <scheme val="minor"/>
    </font>
    <font>
      <sz val="11"/>
      <color rgb="FF151515"/>
      <name val="Calibri"/>
      <family val="2"/>
      <charset val="204"/>
      <scheme val="minor"/>
    </font>
    <font>
      <sz val="11"/>
      <color rgb="FF0E0E0E"/>
      <name val="Calibri"/>
      <family val="2"/>
      <charset val="204"/>
      <scheme val="minor"/>
    </font>
    <font>
      <sz val="11"/>
      <color rgb="FF0C0C0C"/>
      <name val="Calibri"/>
      <family val="2"/>
      <charset val="204"/>
      <scheme val="minor"/>
    </font>
    <font>
      <sz val="11"/>
      <color rgb="FF4B4B4B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sz val="11"/>
      <color rgb="FF18181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71C0C"/>
      </left>
      <right/>
      <top style="thin">
        <color rgb="FF671C0C"/>
      </top>
      <bottom style="thin">
        <color rgb="FF671C0C"/>
      </bottom>
      <diagonal/>
    </border>
    <border>
      <left style="thin">
        <color rgb="FF671C0C"/>
      </left>
      <right style="thin">
        <color rgb="FF671C0C"/>
      </right>
      <top style="thin">
        <color rgb="FF671C0C"/>
      </top>
      <bottom style="thin">
        <color rgb="FF671C0C"/>
      </bottom>
      <diagonal/>
    </border>
    <border>
      <left style="thin">
        <color rgb="FF671C0C"/>
      </left>
      <right style="medium">
        <color indexed="64"/>
      </right>
      <top style="medium">
        <color indexed="64"/>
      </top>
      <bottom style="thin">
        <color rgb="FF671C0C"/>
      </bottom>
      <diagonal/>
    </border>
    <border>
      <left style="thin">
        <color rgb="FF671C0C"/>
      </left>
      <right style="medium">
        <color indexed="64"/>
      </right>
      <top style="thin">
        <color rgb="FF671C0C"/>
      </top>
      <bottom style="thin">
        <color rgb="FF671C0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vertical="center" wrapText="1"/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3" fillId="0" borderId="26" xfId="0" applyFont="1" applyFill="1" applyBorder="1" applyAlignment="1" applyProtection="1">
      <alignment vertical="top" wrapText="1"/>
      <protection locked="0"/>
    </xf>
    <xf numFmtId="0" fontId="13" fillId="0" borderId="26" xfId="0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14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top" wrapText="1"/>
      <protection locked="0"/>
    </xf>
    <xf numFmtId="1" fontId="14" fillId="0" borderId="27" xfId="0" applyNumberFormat="1" applyFont="1" applyFill="1" applyBorder="1" applyAlignment="1" applyProtection="1">
      <alignment horizontal="center" vertical="top" shrinkToFit="1"/>
      <protection locked="0"/>
    </xf>
    <xf numFmtId="1" fontId="0" fillId="4" borderId="2" xfId="0" applyNumberFormat="1" applyFont="1" applyFill="1" applyBorder="1" applyProtection="1">
      <protection locked="0"/>
    </xf>
    <xf numFmtId="164" fontId="15" fillId="0" borderId="27" xfId="0" applyNumberFormat="1" applyFont="1" applyFill="1" applyBorder="1" applyAlignment="1" applyProtection="1">
      <alignment horizontal="center" vertical="center" shrinkToFit="1"/>
      <protection locked="0"/>
    </xf>
    <xf numFmtId="164" fontId="16" fillId="0" borderId="27" xfId="0" applyNumberFormat="1" applyFont="1" applyFill="1" applyBorder="1" applyAlignment="1" applyProtection="1">
      <alignment horizontal="center" vertical="center" shrinkToFit="1"/>
      <protection locked="0"/>
    </xf>
    <xf numFmtId="164" fontId="13" fillId="0" borderId="27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7" xfId="0" applyNumberFormat="1" applyFont="1" applyFill="1" applyBorder="1" applyAlignment="1" applyProtection="1">
      <alignment horizontal="center" vertical="top" shrinkToFit="1"/>
      <protection locked="0"/>
    </xf>
    <xf numFmtId="164" fontId="17" fillId="0" borderId="27" xfId="0" applyNumberFormat="1" applyFont="1" applyFill="1" applyBorder="1" applyAlignment="1" applyProtection="1">
      <alignment horizontal="center" vertical="top" shrinkToFit="1"/>
      <protection locked="0"/>
    </xf>
    <xf numFmtId="164" fontId="0" fillId="4" borderId="2" xfId="0" applyNumberFormat="1" applyFont="1" applyFill="1" applyBorder="1" applyAlignment="1" applyProtection="1">
      <alignment horizontal="center"/>
      <protection locked="0"/>
    </xf>
    <xf numFmtId="164" fontId="18" fillId="0" borderId="27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8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7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9" xfId="0" applyNumberFormat="1" applyFont="1" applyFill="1" applyBorder="1" applyAlignment="1" applyProtection="1">
      <alignment horizontal="center" vertical="center" shrinkToFit="1"/>
      <protection locked="0"/>
    </xf>
    <xf numFmtId="164" fontId="16" fillId="0" borderId="27" xfId="0" applyNumberFormat="1" applyFont="1" applyFill="1" applyBorder="1" applyAlignment="1" applyProtection="1">
      <alignment horizontal="center" vertical="top" shrinkToFit="1"/>
      <protection locked="0"/>
    </xf>
    <xf numFmtId="164" fontId="19" fillId="0" borderId="27" xfId="0" applyNumberFormat="1" applyFont="1" applyFill="1" applyBorder="1" applyAlignment="1" applyProtection="1">
      <alignment horizontal="center" vertical="top" shrinkToFit="1"/>
      <protection locked="0"/>
    </xf>
    <xf numFmtId="164" fontId="14" fillId="0" borderId="29" xfId="0" applyNumberFormat="1" applyFont="1" applyFill="1" applyBorder="1" applyAlignment="1" applyProtection="1">
      <alignment horizontal="center" vertical="top" shrinkToFit="1"/>
      <protection locked="0"/>
    </xf>
    <xf numFmtId="164" fontId="20" fillId="0" borderId="27" xfId="0" applyNumberFormat="1" applyFont="1" applyFill="1" applyBorder="1" applyAlignment="1" applyProtection="1">
      <alignment horizontal="center" vertical="top" shrinkToFit="1"/>
      <protection locked="0"/>
    </xf>
    <xf numFmtId="164" fontId="21" fillId="0" borderId="27" xfId="0" applyNumberFormat="1" applyFont="1" applyFill="1" applyBorder="1" applyAlignment="1" applyProtection="1">
      <alignment horizontal="center" vertical="top" shrinkToFit="1"/>
      <protection locked="0"/>
    </xf>
    <xf numFmtId="164" fontId="22" fillId="0" borderId="29" xfId="0" applyNumberFormat="1" applyFont="1" applyFill="1" applyBorder="1" applyAlignment="1" applyProtection="1">
      <alignment horizontal="center" vertical="top" shrinkToFit="1"/>
      <protection locked="0"/>
    </xf>
    <xf numFmtId="164" fontId="0" fillId="4" borderId="2" xfId="0" applyNumberFormat="1" applyFont="1" applyFill="1" applyBorder="1" applyProtection="1"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4" fillId="0" borderId="27" xfId="0" applyFont="1" applyFill="1" applyBorder="1" applyAlignment="1" applyProtection="1">
      <alignment horizontal="center" wrapText="1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1" fontId="15" fillId="0" borderId="27" xfId="0" applyNumberFormat="1" applyFont="1" applyFill="1" applyBorder="1" applyAlignment="1" applyProtection="1">
      <alignment horizontal="center" vertical="center" shrinkToFit="1"/>
      <protection locked="0"/>
    </xf>
    <xf numFmtId="1" fontId="16" fillId="0" borderId="27" xfId="0" applyNumberFormat="1" applyFont="1" applyFill="1" applyBorder="1" applyAlignment="1" applyProtection="1">
      <alignment horizontal="center" vertical="center" shrinkToFit="1"/>
      <protection locked="0"/>
    </xf>
    <xf numFmtId="1" fontId="17" fillId="0" borderId="27" xfId="0" applyNumberFormat="1" applyFont="1" applyFill="1" applyBorder="1" applyAlignment="1" applyProtection="1">
      <alignment horizontal="center" vertical="top" shrinkToFi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18" fillId="0" borderId="27" xfId="0" applyNumberFormat="1" applyFont="1" applyFill="1" applyBorder="1" applyAlignment="1" applyProtection="1">
      <alignment horizontal="center" vertical="center" shrinkToFit="1"/>
      <protection locked="0"/>
    </xf>
    <xf numFmtId="2" fontId="16" fillId="0" borderId="27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28" xfId="0" applyNumberFormat="1" applyFont="1" applyFill="1" applyBorder="1" applyAlignment="1" applyProtection="1">
      <alignment horizontal="center" vertical="center" shrinkToFit="1"/>
      <protection locked="0"/>
    </xf>
    <xf numFmtId="2" fontId="14" fillId="0" borderId="27" xfId="0" applyNumberFormat="1" applyFont="1" applyFill="1" applyBorder="1" applyAlignment="1" applyProtection="1">
      <alignment horizontal="center" vertical="center" shrinkToFit="1"/>
      <protection locked="0"/>
    </xf>
    <xf numFmtId="2" fontId="14" fillId="0" borderId="29" xfId="0" applyNumberFormat="1" applyFont="1" applyFill="1" applyBorder="1" applyAlignment="1" applyProtection="1">
      <alignment horizontal="center" vertical="center" shrinkToFit="1"/>
      <protection locked="0"/>
    </xf>
    <xf numFmtId="2" fontId="16" fillId="0" borderId="27" xfId="0" applyNumberFormat="1" applyFont="1" applyFill="1" applyBorder="1" applyAlignment="1" applyProtection="1">
      <alignment horizontal="center" vertical="top" shrinkToFit="1"/>
      <protection locked="0"/>
    </xf>
    <xf numFmtId="2" fontId="19" fillId="0" borderId="27" xfId="0" applyNumberFormat="1" applyFont="1" applyFill="1" applyBorder="1" applyAlignment="1" applyProtection="1">
      <alignment horizontal="center" vertical="top" shrinkToFit="1"/>
      <protection locked="0"/>
    </xf>
    <xf numFmtId="2" fontId="14" fillId="0" borderId="29" xfId="0" applyNumberFormat="1" applyFont="1" applyFill="1" applyBorder="1" applyAlignment="1" applyProtection="1">
      <alignment horizontal="center" vertical="top" shrinkToFit="1"/>
      <protection locked="0"/>
    </xf>
    <xf numFmtId="1" fontId="20" fillId="0" borderId="27" xfId="0" applyNumberFormat="1" applyFont="1" applyFill="1" applyBorder="1" applyAlignment="1" applyProtection="1">
      <alignment horizontal="center" vertical="top" shrinkToFit="1"/>
      <protection locked="0"/>
    </xf>
    <xf numFmtId="2" fontId="21" fillId="0" borderId="27" xfId="0" applyNumberFormat="1" applyFont="1" applyFill="1" applyBorder="1" applyAlignment="1" applyProtection="1">
      <alignment horizontal="center" vertical="top" shrinkToFi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14" fillId="0" borderId="27" xfId="0" applyFont="1" applyFill="1" applyBorder="1" applyAlignment="1" applyProtection="1">
      <alignment horizontal="left" wrapText="1"/>
      <protection locked="0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5" t="s">
        <v>115</v>
      </c>
      <c r="D1" s="116"/>
      <c r="E1" s="116"/>
      <c r="F1" s="12" t="s">
        <v>16</v>
      </c>
      <c r="G1" s="2" t="s">
        <v>17</v>
      </c>
      <c r="H1" s="117" t="s">
        <v>113</v>
      </c>
      <c r="I1" s="117"/>
      <c r="J1" s="117"/>
      <c r="K1" s="117"/>
    </row>
    <row r="2" spans="1:12" ht="18">
      <c r="A2" s="35" t="s">
        <v>6</v>
      </c>
      <c r="C2" s="2"/>
      <c r="G2" s="2" t="s">
        <v>18</v>
      </c>
      <c r="H2" s="117" t="s">
        <v>114</v>
      </c>
      <c r="I2" s="117"/>
      <c r="J2" s="117"/>
      <c r="K2" s="11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56">
        <v>15</v>
      </c>
      <c r="G6" s="58">
        <v>3.45</v>
      </c>
      <c r="H6" s="58">
        <v>3.59</v>
      </c>
      <c r="I6" s="60"/>
      <c r="J6" s="63">
        <v>54</v>
      </c>
      <c r="K6" s="51">
        <v>15</v>
      </c>
      <c r="L6" s="40">
        <v>8.4</v>
      </c>
    </row>
    <row r="7" spans="1:12" ht="15.75">
      <c r="A7" s="23"/>
      <c r="B7" s="15"/>
      <c r="C7" s="11"/>
      <c r="D7" s="6"/>
      <c r="E7" s="54" t="s">
        <v>44</v>
      </c>
      <c r="F7" s="57">
        <v>205</v>
      </c>
      <c r="G7" s="59">
        <v>8.4</v>
      </c>
      <c r="H7" s="59">
        <v>9.5</v>
      </c>
      <c r="I7" s="61">
        <v>42.3</v>
      </c>
      <c r="J7" s="64">
        <v>290</v>
      </c>
      <c r="K7" s="53">
        <v>173</v>
      </c>
      <c r="L7" s="43">
        <v>12.1</v>
      </c>
    </row>
    <row r="8" spans="1:12" ht="15.75">
      <c r="A8" s="23"/>
      <c r="B8" s="15"/>
      <c r="C8" s="11"/>
      <c r="D8" s="7" t="s">
        <v>22</v>
      </c>
      <c r="E8" s="55" t="s">
        <v>45</v>
      </c>
      <c r="F8" s="57">
        <v>200</v>
      </c>
      <c r="G8" s="59">
        <v>3.12</v>
      </c>
      <c r="H8" s="59">
        <v>2.5099999999999998</v>
      </c>
      <c r="I8" s="61">
        <v>24.69</v>
      </c>
      <c r="J8" s="64">
        <v>146.30000000000001</v>
      </c>
      <c r="K8" s="53">
        <v>379</v>
      </c>
      <c r="L8" s="43">
        <v>8.8000000000000007</v>
      </c>
    </row>
    <row r="9" spans="1:12" ht="15">
      <c r="A9" s="23"/>
      <c r="B9" s="15"/>
      <c r="C9" s="11"/>
      <c r="D9" s="7" t="s">
        <v>23</v>
      </c>
      <c r="E9" s="55" t="s">
        <v>42</v>
      </c>
      <c r="F9" s="57">
        <v>50</v>
      </c>
      <c r="G9" s="57">
        <v>1.52</v>
      </c>
      <c r="H9" s="57" t="s">
        <v>46</v>
      </c>
      <c r="I9" s="62">
        <v>9.7200000000000006</v>
      </c>
      <c r="J9" s="64">
        <v>98</v>
      </c>
      <c r="K9" s="44"/>
      <c r="L9" s="43">
        <v>1.2</v>
      </c>
    </row>
    <row r="10" spans="1:12" ht="15">
      <c r="A10" s="23"/>
      <c r="B10" s="15"/>
      <c r="C10" s="11"/>
      <c r="D10" s="7" t="s">
        <v>24</v>
      </c>
      <c r="E10" s="55"/>
      <c r="F10" s="43"/>
      <c r="G10" s="57"/>
      <c r="H10" s="57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5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16.490000000000002</v>
      </c>
      <c r="H13" s="19">
        <f t="shared" si="0"/>
        <v>15.6</v>
      </c>
      <c r="I13" s="19">
        <f t="shared" si="0"/>
        <v>76.709999999999994</v>
      </c>
      <c r="J13" s="19">
        <f t="shared" si="0"/>
        <v>588.29999999999995</v>
      </c>
      <c r="K13" s="25"/>
      <c r="L13" s="19">
        <f t="shared" ref="L13" si="1">SUM(L6:L12)</f>
        <v>30.5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47</v>
      </c>
      <c r="F14" s="69">
        <v>100</v>
      </c>
      <c r="G14" s="80">
        <v>1.46</v>
      </c>
      <c r="H14" s="75">
        <v>5.03</v>
      </c>
      <c r="I14" s="81">
        <v>8.9</v>
      </c>
      <c r="J14" s="74">
        <v>85.2</v>
      </c>
      <c r="K14" s="70">
        <v>43</v>
      </c>
      <c r="L14" s="43">
        <v>5</v>
      </c>
    </row>
    <row r="15" spans="1:12" ht="15">
      <c r="A15" s="23"/>
      <c r="B15" s="15"/>
      <c r="C15" s="11"/>
      <c r="D15" s="7" t="s">
        <v>27</v>
      </c>
      <c r="E15" s="66" t="s">
        <v>48</v>
      </c>
      <c r="F15" s="70">
        <v>200</v>
      </c>
      <c r="G15" s="82">
        <v>10.53</v>
      </c>
      <c r="H15" s="80">
        <v>5.19</v>
      </c>
      <c r="I15" s="83">
        <v>15.6</v>
      </c>
      <c r="J15" s="75">
        <v>153</v>
      </c>
      <c r="K15" s="70">
        <v>102</v>
      </c>
      <c r="L15" s="43">
        <v>13.1</v>
      </c>
    </row>
    <row r="16" spans="1:12" ht="15">
      <c r="A16" s="23"/>
      <c r="B16" s="15"/>
      <c r="C16" s="11"/>
      <c r="D16" s="7" t="s">
        <v>28</v>
      </c>
      <c r="E16" s="67" t="s">
        <v>49</v>
      </c>
      <c r="F16" s="71">
        <v>120</v>
      </c>
      <c r="G16" s="84">
        <v>11.68</v>
      </c>
      <c r="H16" s="85">
        <v>14.64</v>
      </c>
      <c r="I16" s="86">
        <v>16.670000000000002</v>
      </c>
      <c r="J16" s="76">
        <v>242</v>
      </c>
      <c r="K16" s="71">
        <v>269</v>
      </c>
      <c r="L16" s="43">
        <v>36</v>
      </c>
    </row>
    <row r="17" spans="1:12" ht="15">
      <c r="A17" s="23"/>
      <c r="B17" s="15"/>
      <c r="C17" s="11"/>
      <c r="D17" s="7" t="s">
        <v>29</v>
      </c>
      <c r="E17" s="66" t="s">
        <v>50</v>
      </c>
      <c r="F17" s="72">
        <v>200</v>
      </c>
      <c r="G17" s="84">
        <v>5.27</v>
      </c>
      <c r="H17" s="87">
        <v>4.87</v>
      </c>
      <c r="I17" s="86">
        <v>31.72</v>
      </c>
      <c r="J17" s="77">
        <v>196.87</v>
      </c>
      <c r="K17" s="71">
        <v>309</v>
      </c>
      <c r="L17" s="43">
        <v>7.5</v>
      </c>
    </row>
    <row r="18" spans="1:12" ht="15">
      <c r="A18" s="23"/>
      <c r="B18" s="15"/>
      <c r="C18" s="11"/>
      <c r="D18" s="7" t="s">
        <v>30</v>
      </c>
      <c r="E18" s="66" t="s">
        <v>51</v>
      </c>
      <c r="F18" s="72">
        <v>200</v>
      </c>
      <c r="G18" s="88">
        <v>0.16</v>
      </c>
      <c r="H18" s="77">
        <v>0.03</v>
      </c>
      <c r="I18" s="89">
        <v>15.2</v>
      </c>
      <c r="J18" s="78">
        <v>59.16</v>
      </c>
      <c r="K18" s="92">
        <v>377</v>
      </c>
      <c r="L18" s="43">
        <v>3.5</v>
      </c>
    </row>
    <row r="19" spans="1:12" ht="15">
      <c r="A19" s="23"/>
      <c r="B19" s="15"/>
      <c r="C19" s="11"/>
      <c r="D19" s="7" t="s">
        <v>31</v>
      </c>
      <c r="E19" s="68" t="s">
        <v>52</v>
      </c>
      <c r="F19" s="73">
        <v>40</v>
      </c>
      <c r="G19" s="90">
        <v>3.12</v>
      </c>
      <c r="H19" s="90">
        <v>0.36</v>
      </c>
      <c r="I19" s="91"/>
      <c r="J19" s="79">
        <v>98</v>
      </c>
      <c r="K19" s="93">
        <v>571</v>
      </c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32.22</v>
      </c>
      <c r="H23" s="19">
        <f t="shared" si="2"/>
        <v>30.12</v>
      </c>
      <c r="I23" s="19">
        <f t="shared" si="2"/>
        <v>88.09</v>
      </c>
      <c r="J23" s="19">
        <f t="shared" si="2"/>
        <v>834.2299999999999</v>
      </c>
      <c r="K23" s="25"/>
      <c r="L23" s="19">
        <f t="shared" ref="L23" si="3">SUM(L14:L22)</f>
        <v>67.099999999999994</v>
      </c>
    </row>
    <row r="24" spans="1:12" ht="15.75" thickBot="1">
      <c r="A24" s="29">
        <f>A6</f>
        <v>1</v>
      </c>
      <c r="B24" s="30">
        <f>B6</f>
        <v>1</v>
      </c>
      <c r="C24" s="112" t="s">
        <v>4</v>
      </c>
      <c r="D24" s="113"/>
      <c r="E24" s="31"/>
      <c r="F24" s="32">
        <f>F13+F23</f>
        <v>1330</v>
      </c>
      <c r="G24" s="32">
        <f t="shared" ref="G24:J24" si="4">G13+G23</f>
        <v>48.71</v>
      </c>
      <c r="H24" s="32">
        <f t="shared" si="4"/>
        <v>45.72</v>
      </c>
      <c r="I24" s="32">
        <f t="shared" si="4"/>
        <v>164.8</v>
      </c>
      <c r="J24" s="32">
        <f t="shared" si="4"/>
        <v>1422.5299999999997</v>
      </c>
      <c r="K24" s="32"/>
      <c r="L24" s="32">
        <f t="shared" ref="L24" si="5">L13+L23</f>
        <v>97.6</v>
      </c>
    </row>
    <row r="25" spans="1:12" ht="15.75">
      <c r="A25" s="14">
        <v>1</v>
      </c>
      <c r="B25" s="15">
        <v>2</v>
      </c>
      <c r="C25" s="22" t="s">
        <v>20</v>
      </c>
      <c r="D25" s="5" t="s">
        <v>21</v>
      </c>
      <c r="E25" s="52" t="s">
        <v>39</v>
      </c>
      <c r="F25" s="56">
        <v>210</v>
      </c>
      <c r="G25" s="58">
        <v>7.63</v>
      </c>
      <c r="H25" s="58">
        <v>13.34</v>
      </c>
      <c r="I25" s="60">
        <v>32.51</v>
      </c>
      <c r="J25" s="63">
        <v>280.89999999999998</v>
      </c>
      <c r="K25" s="41">
        <v>173</v>
      </c>
      <c r="L25" s="40">
        <v>15</v>
      </c>
    </row>
    <row r="26" spans="1:12" ht="15.75">
      <c r="A26" s="14"/>
      <c r="B26" s="15"/>
      <c r="C26" s="11"/>
      <c r="D26" s="6"/>
      <c r="E26" s="54"/>
      <c r="F26" s="57"/>
      <c r="G26" s="59"/>
      <c r="H26" s="59"/>
      <c r="I26" s="61"/>
      <c r="J26" s="64"/>
      <c r="K26" s="44"/>
      <c r="L26" s="43"/>
    </row>
    <row r="27" spans="1:12" ht="15.75">
      <c r="A27" s="14"/>
      <c r="B27" s="15"/>
      <c r="C27" s="11"/>
      <c r="D27" s="7" t="s">
        <v>22</v>
      </c>
      <c r="E27" s="54" t="s">
        <v>40</v>
      </c>
      <c r="F27" s="57">
        <v>200</v>
      </c>
      <c r="G27" s="59">
        <v>3.79</v>
      </c>
      <c r="H27" s="59">
        <v>3.2</v>
      </c>
      <c r="I27" s="61">
        <v>25.81</v>
      </c>
      <c r="J27" s="64">
        <v>143</v>
      </c>
      <c r="K27" s="44">
        <v>382</v>
      </c>
      <c r="L27" s="43">
        <v>8.3000000000000007</v>
      </c>
    </row>
    <row r="28" spans="1:12" ht="15.75">
      <c r="A28" s="14"/>
      <c r="B28" s="15"/>
      <c r="C28" s="11"/>
      <c r="D28" s="7" t="s">
        <v>23</v>
      </c>
      <c r="E28" s="55" t="s">
        <v>41</v>
      </c>
      <c r="F28" s="57">
        <v>55</v>
      </c>
      <c r="G28" s="59">
        <v>2.38</v>
      </c>
      <c r="H28" s="59">
        <v>4.3899999999999997</v>
      </c>
      <c r="I28" s="61">
        <v>27.11</v>
      </c>
      <c r="J28" s="64">
        <v>156.69999999999999</v>
      </c>
      <c r="K28" s="44">
        <v>2</v>
      </c>
      <c r="L28" s="43">
        <v>4.3</v>
      </c>
    </row>
    <row r="29" spans="1:12" ht="15">
      <c r="A29" s="14"/>
      <c r="B29" s="15"/>
      <c r="C29" s="11"/>
      <c r="D29" s="7" t="s">
        <v>24</v>
      </c>
      <c r="E29" s="55" t="s">
        <v>42</v>
      </c>
      <c r="F29" s="43">
        <v>40</v>
      </c>
      <c r="G29" s="57">
        <v>3.04</v>
      </c>
      <c r="H29" s="57">
        <v>0.32</v>
      </c>
      <c r="I29" s="62">
        <v>19.440000000000001</v>
      </c>
      <c r="J29" s="64">
        <v>95.2</v>
      </c>
      <c r="K29" s="44"/>
      <c r="L29" s="43">
        <v>2.4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16.84</v>
      </c>
      <c r="H32" s="19">
        <f t="shared" ref="H32" si="7">SUM(H25:H31)</f>
        <v>21.25</v>
      </c>
      <c r="I32" s="19">
        <f t="shared" ref="I32" si="8">SUM(I25:I31)</f>
        <v>104.86999999999999</v>
      </c>
      <c r="J32" s="19">
        <f t="shared" ref="J32:L32" si="9">SUM(J25:J31)</f>
        <v>675.8</v>
      </c>
      <c r="K32" s="25"/>
      <c r="L32" s="19">
        <f t="shared" si="9"/>
        <v>30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53</v>
      </c>
      <c r="F33" s="69">
        <v>100</v>
      </c>
      <c r="G33" s="98">
        <v>1.23</v>
      </c>
      <c r="H33" s="99">
        <v>0.09</v>
      </c>
      <c r="I33" s="100">
        <v>1.47</v>
      </c>
      <c r="J33" s="94">
        <v>81.7</v>
      </c>
      <c r="K33" s="70">
        <v>62</v>
      </c>
      <c r="L33" s="43">
        <v>4.5</v>
      </c>
    </row>
    <row r="34" spans="1:12" ht="15">
      <c r="A34" s="14"/>
      <c r="B34" s="15"/>
      <c r="C34" s="11"/>
      <c r="D34" s="7" t="s">
        <v>27</v>
      </c>
      <c r="E34" s="66" t="s">
        <v>111</v>
      </c>
      <c r="F34" s="70">
        <v>205</v>
      </c>
      <c r="G34" s="101">
        <v>7.92</v>
      </c>
      <c r="H34" s="98">
        <v>5.79</v>
      </c>
      <c r="I34" s="102">
        <v>10.76</v>
      </c>
      <c r="J34" s="95">
        <v>125</v>
      </c>
      <c r="K34" s="70">
        <v>82</v>
      </c>
      <c r="L34" s="43">
        <v>14.7</v>
      </c>
    </row>
    <row r="35" spans="1:12" ht="15">
      <c r="A35" s="14"/>
      <c r="B35" s="15"/>
      <c r="C35" s="11"/>
      <c r="D35" s="7" t="s">
        <v>28</v>
      </c>
      <c r="E35" s="67" t="s">
        <v>54</v>
      </c>
      <c r="F35" s="71">
        <v>120</v>
      </c>
      <c r="G35" s="103">
        <v>8.66</v>
      </c>
      <c r="H35" s="104">
        <v>9.6999999999999993</v>
      </c>
      <c r="I35" s="105">
        <v>9.2799999999999994</v>
      </c>
      <c r="J35" s="71">
        <v>161</v>
      </c>
      <c r="K35" s="71">
        <v>278</v>
      </c>
      <c r="L35" s="43">
        <v>34</v>
      </c>
    </row>
    <row r="36" spans="1:12" ht="15">
      <c r="A36" s="14"/>
      <c r="B36" s="15"/>
      <c r="C36" s="11"/>
      <c r="D36" s="7" t="s">
        <v>29</v>
      </c>
      <c r="E36" s="66" t="s">
        <v>55</v>
      </c>
      <c r="F36" s="72">
        <v>210</v>
      </c>
      <c r="G36" s="103">
        <v>11.64</v>
      </c>
      <c r="H36" s="106">
        <v>8.6999999999999993</v>
      </c>
      <c r="I36" s="105">
        <v>57.26</v>
      </c>
      <c r="J36" s="72">
        <v>359</v>
      </c>
      <c r="K36" s="71">
        <v>302</v>
      </c>
      <c r="L36" s="43">
        <v>9.5</v>
      </c>
    </row>
    <row r="37" spans="1:12" ht="15">
      <c r="A37" s="14"/>
      <c r="B37" s="15"/>
      <c r="C37" s="11"/>
      <c r="D37" s="7" t="s">
        <v>30</v>
      </c>
      <c r="E37" s="66" t="s">
        <v>56</v>
      </c>
      <c r="F37" s="72">
        <v>200</v>
      </c>
      <c r="G37" s="107">
        <v>0.56999999999999995</v>
      </c>
      <c r="H37" s="77">
        <v>0</v>
      </c>
      <c r="I37" s="89">
        <v>32</v>
      </c>
      <c r="J37" s="96">
        <v>126</v>
      </c>
      <c r="K37" s="109">
        <v>349</v>
      </c>
      <c r="L37" s="43">
        <v>3.5</v>
      </c>
    </row>
    <row r="38" spans="1:12" ht="15">
      <c r="A38" s="14"/>
      <c r="B38" s="15"/>
      <c r="C38" s="11"/>
      <c r="D38" s="7" t="s">
        <v>31</v>
      </c>
      <c r="E38" s="68" t="s">
        <v>52</v>
      </c>
      <c r="F38" s="73">
        <v>40</v>
      </c>
      <c r="G38" s="73">
        <v>3.12</v>
      </c>
      <c r="H38" s="73">
        <v>0.36</v>
      </c>
      <c r="I38" s="108">
        <v>0</v>
      </c>
      <c r="J38" s="97">
        <v>98</v>
      </c>
      <c r="K38" s="44"/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33.14</v>
      </c>
      <c r="H42" s="19">
        <f t="shared" ref="H42" si="11">SUM(H33:H41)</f>
        <v>24.639999999999997</v>
      </c>
      <c r="I42" s="19">
        <f t="shared" ref="I42" si="12">SUM(I33:I41)</f>
        <v>110.77</v>
      </c>
      <c r="J42" s="19">
        <f t="shared" ref="J42:L42" si="13">SUM(J33:J41)</f>
        <v>950.7</v>
      </c>
      <c r="K42" s="25"/>
      <c r="L42" s="19">
        <f t="shared" si="13"/>
        <v>68.2</v>
      </c>
    </row>
    <row r="43" spans="1:12" ht="15.75" customHeight="1" thickBot="1">
      <c r="A43" s="33">
        <f>A25</f>
        <v>1</v>
      </c>
      <c r="B43" s="33">
        <f>B25</f>
        <v>2</v>
      </c>
      <c r="C43" s="112" t="s">
        <v>4</v>
      </c>
      <c r="D43" s="113"/>
      <c r="E43" s="31"/>
      <c r="F43" s="32">
        <f>F32+F42</f>
        <v>1380</v>
      </c>
      <c r="G43" s="32">
        <f t="shared" ref="G43" si="14">G32+G42</f>
        <v>49.980000000000004</v>
      </c>
      <c r="H43" s="32">
        <f t="shared" ref="H43" si="15">H32+H42</f>
        <v>45.89</v>
      </c>
      <c r="I43" s="32">
        <f t="shared" ref="I43" si="16">I32+I42</f>
        <v>215.64</v>
      </c>
      <c r="J43" s="32">
        <f t="shared" ref="J43:L43" si="17">J32+J42</f>
        <v>1626.5</v>
      </c>
      <c r="K43" s="32"/>
      <c r="L43" s="32">
        <f t="shared" si="17"/>
        <v>98.2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56">
        <v>210</v>
      </c>
      <c r="G44" s="58">
        <v>9.19</v>
      </c>
      <c r="H44" s="58">
        <v>11.73</v>
      </c>
      <c r="I44" s="60">
        <v>36.83</v>
      </c>
      <c r="J44" s="63">
        <v>295.70999999999998</v>
      </c>
      <c r="K44" s="51">
        <v>173</v>
      </c>
      <c r="L44" s="40">
        <v>15</v>
      </c>
    </row>
    <row r="45" spans="1:12" ht="15.75">
      <c r="A45" s="23"/>
      <c r="B45" s="15"/>
      <c r="C45" s="11"/>
      <c r="D45" s="6"/>
      <c r="E45" s="54"/>
      <c r="F45" s="57"/>
      <c r="G45" s="59"/>
      <c r="H45" s="59"/>
      <c r="I45" s="61"/>
      <c r="J45" s="64"/>
      <c r="K45" s="53"/>
      <c r="L45" s="43"/>
    </row>
    <row r="46" spans="1:12" ht="15.75">
      <c r="A46" s="23"/>
      <c r="B46" s="15"/>
      <c r="C46" s="11"/>
      <c r="D46" s="7" t="s">
        <v>22</v>
      </c>
      <c r="E46" s="54" t="s">
        <v>51</v>
      </c>
      <c r="F46" s="57">
        <v>200</v>
      </c>
      <c r="G46" s="59">
        <v>0.16</v>
      </c>
      <c r="H46" s="59">
        <v>0.03</v>
      </c>
      <c r="I46" s="61">
        <v>15.2</v>
      </c>
      <c r="J46" s="64">
        <v>59.16</v>
      </c>
      <c r="K46" s="53">
        <v>377</v>
      </c>
      <c r="L46" s="43">
        <v>3.5</v>
      </c>
    </row>
    <row r="47" spans="1:12" ht="15.75">
      <c r="A47" s="23"/>
      <c r="B47" s="15"/>
      <c r="C47" s="11"/>
      <c r="D47" s="7" t="s">
        <v>23</v>
      </c>
      <c r="E47" s="55" t="s">
        <v>42</v>
      </c>
      <c r="F47" s="57">
        <v>40</v>
      </c>
      <c r="G47" s="59">
        <v>3.04</v>
      </c>
      <c r="H47" s="59">
        <v>0.32</v>
      </c>
      <c r="I47" s="61">
        <v>19.440000000000001</v>
      </c>
      <c r="J47" s="64">
        <v>95.2</v>
      </c>
      <c r="K47" s="53"/>
      <c r="L47" s="43">
        <v>2.8</v>
      </c>
    </row>
    <row r="48" spans="1:12" ht="15">
      <c r="A48" s="23"/>
      <c r="B48" s="15"/>
      <c r="C48" s="11"/>
      <c r="D48" s="7" t="s">
        <v>24</v>
      </c>
      <c r="E48" s="55" t="s">
        <v>58</v>
      </c>
      <c r="F48" s="57">
        <v>100</v>
      </c>
      <c r="G48" s="57">
        <v>0.4</v>
      </c>
      <c r="H48" s="57">
        <v>0.4</v>
      </c>
      <c r="I48" s="62">
        <v>9.8000000000000007</v>
      </c>
      <c r="J48" s="64">
        <v>45</v>
      </c>
      <c r="K48" s="53">
        <v>338</v>
      </c>
      <c r="L48" s="43">
        <v>8.6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12.790000000000001</v>
      </c>
      <c r="H51" s="19">
        <f t="shared" ref="H51" si="19">SUM(H44:H50)</f>
        <v>12.48</v>
      </c>
      <c r="I51" s="19">
        <f t="shared" ref="I51" si="20">SUM(I44:I50)</f>
        <v>81.27</v>
      </c>
      <c r="J51" s="19">
        <f t="shared" ref="J51:L51" si="21">SUM(J44:J50)</f>
        <v>495.07</v>
      </c>
      <c r="K51" s="25"/>
      <c r="L51" s="19">
        <f t="shared" si="21"/>
        <v>29.9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59</v>
      </c>
      <c r="F52" s="69">
        <v>100</v>
      </c>
      <c r="G52" s="98">
        <v>1.6</v>
      </c>
      <c r="H52" s="99">
        <v>5</v>
      </c>
      <c r="I52" s="100">
        <v>7.65</v>
      </c>
      <c r="J52" s="94">
        <v>83</v>
      </c>
      <c r="K52" s="70">
        <v>47</v>
      </c>
      <c r="L52" s="43">
        <v>10</v>
      </c>
    </row>
    <row r="53" spans="1:12" ht="15">
      <c r="A53" s="23"/>
      <c r="B53" s="15"/>
      <c r="C53" s="11"/>
      <c r="D53" s="7" t="s">
        <v>27</v>
      </c>
      <c r="E53" s="66" t="s">
        <v>60</v>
      </c>
      <c r="F53" s="70">
        <v>200</v>
      </c>
      <c r="G53" s="101">
        <v>8.66</v>
      </c>
      <c r="H53" s="98">
        <v>3.15</v>
      </c>
      <c r="I53" s="102">
        <v>16.73</v>
      </c>
      <c r="J53" s="95">
        <v>132.69999999999999</v>
      </c>
      <c r="K53" s="70">
        <v>103</v>
      </c>
      <c r="L53" s="43">
        <v>12.5</v>
      </c>
    </row>
    <row r="54" spans="1:12" ht="15">
      <c r="A54" s="23"/>
      <c r="B54" s="15"/>
      <c r="C54" s="11"/>
      <c r="D54" s="7" t="s">
        <v>28</v>
      </c>
      <c r="E54" s="67" t="s">
        <v>61</v>
      </c>
      <c r="F54" s="71">
        <v>150</v>
      </c>
      <c r="G54" s="103">
        <v>18.579999999999998</v>
      </c>
      <c r="H54" s="104">
        <v>3.56</v>
      </c>
      <c r="I54" s="105">
        <v>6.58</v>
      </c>
      <c r="J54" s="71">
        <v>132.69999999999999</v>
      </c>
      <c r="K54" s="71">
        <v>227</v>
      </c>
      <c r="L54" s="43">
        <v>28</v>
      </c>
    </row>
    <row r="55" spans="1:12" ht="15">
      <c r="A55" s="23"/>
      <c r="B55" s="15"/>
      <c r="C55" s="11"/>
      <c r="D55" s="7" t="s">
        <v>29</v>
      </c>
      <c r="E55" s="66" t="s">
        <v>62</v>
      </c>
      <c r="F55" s="72">
        <v>200</v>
      </c>
      <c r="G55" s="103">
        <v>4.24</v>
      </c>
      <c r="H55" s="106">
        <v>10.94</v>
      </c>
      <c r="I55" s="105">
        <v>26.34</v>
      </c>
      <c r="J55" s="72">
        <v>220.37</v>
      </c>
      <c r="K55" s="71">
        <v>312</v>
      </c>
      <c r="L55" s="43">
        <v>9.6</v>
      </c>
    </row>
    <row r="56" spans="1:12" ht="15">
      <c r="A56" s="23"/>
      <c r="B56" s="15"/>
      <c r="C56" s="11"/>
      <c r="D56" s="7" t="s">
        <v>30</v>
      </c>
      <c r="E56" s="66" t="s">
        <v>63</v>
      </c>
      <c r="F56" s="72">
        <v>200</v>
      </c>
      <c r="G56" s="107">
        <v>0.36</v>
      </c>
      <c r="H56" s="77">
        <v>0</v>
      </c>
      <c r="I56" s="89">
        <v>28.06</v>
      </c>
      <c r="J56" s="96">
        <v>109</v>
      </c>
      <c r="K56" s="109">
        <v>348</v>
      </c>
      <c r="L56" s="43">
        <v>6</v>
      </c>
    </row>
    <row r="57" spans="1:12" ht="15">
      <c r="A57" s="23"/>
      <c r="B57" s="15"/>
      <c r="C57" s="11"/>
      <c r="D57" s="7" t="s">
        <v>31</v>
      </c>
      <c r="E57" s="68"/>
      <c r="F57" s="73"/>
      <c r="G57" s="73"/>
      <c r="H57" s="73"/>
      <c r="I57" s="108"/>
      <c r="J57" s="97"/>
      <c r="K57" s="44"/>
      <c r="L57" s="43"/>
    </row>
    <row r="58" spans="1:12" ht="15">
      <c r="A58" s="23"/>
      <c r="B58" s="15"/>
      <c r="C58" s="11"/>
      <c r="D58" s="7" t="s">
        <v>32</v>
      </c>
      <c r="E58" s="68" t="s">
        <v>52</v>
      </c>
      <c r="F58" s="73">
        <v>40</v>
      </c>
      <c r="G58" s="73">
        <v>2.92</v>
      </c>
      <c r="H58" s="73">
        <v>0.52</v>
      </c>
      <c r="I58" s="108">
        <v>14.2</v>
      </c>
      <c r="J58" s="97">
        <v>98</v>
      </c>
      <c r="K58" s="44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36.36</v>
      </c>
      <c r="H61" s="19">
        <f t="shared" ref="H61" si="23">SUM(H52:H60)</f>
        <v>23.169999999999998</v>
      </c>
      <c r="I61" s="19">
        <f t="shared" ref="I61" si="24">SUM(I52:I60)</f>
        <v>99.56</v>
      </c>
      <c r="J61" s="19">
        <f t="shared" ref="J61:L61" si="25">SUM(J52:J60)</f>
        <v>775.77</v>
      </c>
      <c r="K61" s="25"/>
      <c r="L61" s="19">
        <f t="shared" si="25"/>
        <v>68.099999999999994</v>
      </c>
    </row>
    <row r="62" spans="1:12" ht="15.75" customHeight="1" thickBot="1">
      <c r="A62" s="29">
        <f>A44</f>
        <v>1</v>
      </c>
      <c r="B62" s="30">
        <f>B44</f>
        <v>3</v>
      </c>
      <c r="C62" s="112" t="s">
        <v>4</v>
      </c>
      <c r="D62" s="113"/>
      <c r="E62" s="31"/>
      <c r="F62" s="32">
        <f>F51+F61</f>
        <v>1440</v>
      </c>
      <c r="G62" s="32">
        <f t="shared" ref="G62" si="26">G51+G61</f>
        <v>49.15</v>
      </c>
      <c r="H62" s="32">
        <f t="shared" ref="H62" si="27">H51+H61</f>
        <v>35.65</v>
      </c>
      <c r="I62" s="32">
        <f t="shared" ref="I62" si="28">I51+I61</f>
        <v>180.82999999999998</v>
      </c>
      <c r="J62" s="32">
        <f t="shared" ref="J62:L62" si="29">J51+J61</f>
        <v>1270.8399999999999</v>
      </c>
      <c r="K62" s="32"/>
      <c r="L62" s="32">
        <f t="shared" si="29"/>
        <v>98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52" t="s">
        <v>64</v>
      </c>
      <c r="F63" s="56">
        <v>45</v>
      </c>
      <c r="G63" s="58">
        <v>5.76</v>
      </c>
      <c r="H63" s="58">
        <v>3.85</v>
      </c>
      <c r="I63" s="60">
        <v>14.62</v>
      </c>
      <c r="J63" s="63">
        <v>125</v>
      </c>
      <c r="K63" s="41"/>
      <c r="L63" s="40">
        <v>10.4</v>
      </c>
    </row>
    <row r="64" spans="1:12" ht="15.75">
      <c r="A64" s="23"/>
      <c r="B64" s="15"/>
      <c r="C64" s="11"/>
      <c r="D64" s="6"/>
      <c r="E64" s="54" t="s">
        <v>65</v>
      </c>
      <c r="F64" s="57">
        <v>205</v>
      </c>
      <c r="G64" s="59">
        <v>5.97</v>
      </c>
      <c r="H64" s="59">
        <v>11.4</v>
      </c>
      <c r="I64" s="61">
        <v>33.090000000000003</v>
      </c>
      <c r="J64" s="64">
        <v>259</v>
      </c>
      <c r="K64" s="44">
        <v>175</v>
      </c>
      <c r="L64" s="43">
        <v>12</v>
      </c>
    </row>
    <row r="65" spans="1:12" ht="15.75">
      <c r="A65" s="23"/>
      <c r="B65" s="15"/>
      <c r="C65" s="11"/>
      <c r="D65" s="7" t="s">
        <v>22</v>
      </c>
      <c r="E65" s="55" t="s">
        <v>66</v>
      </c>
      <c r="F65" s="57">
        <v>200</v>
      </c>
      <c r="G65" s="59">
        <v>0.16</v>
      </c>
      <c r="H65" s="59">
        <v>0.03</v>
      </c>
      <c r="I65" s="61">
        <v>15.2</v>
      </c>
      <c r="J65" s="64">
        <v>59.16</v>
      </c>
      <c r="K65" s="44">
        <v>377</v>
      </c>
      <c r="L65" s="43">
        <v>3.5</v>
      </c>
    </row>
    <row r="66" spans="1:12" ht="15">
      <c r="A66" s="23"/>
      <c r="B66" s="15"/>
      <c r="C66" s="11"/>
      <c r="D66" s="7" t="s">
        <v>23</v>
      </c>
      <c r="E66" s="55" t="s">
        <v>42</v>
      </c>
      <c r="F66" s="57">
        <v>40</v>
      </c>
      <c r="G66" s="57">
        <v>3.04</v>
      </c>
      <c r="H66" s="57">
        <v>0.32</v>
      </c>
      <c r="I66" s="62">
        <v>19.440000000000001</v>
      </c>
      <c r="J66" s="64">
        <v>95.2</v>
      </c>
      <c r="K66" s="44"/>
      <c r="L66" s="43">
        <v>2.8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14.93</v>
      </c>
      <c r="H70" s="19">
        <f t="shared" ref="H70" si="31">SUM(H63:H69)</f>
        <v>15.6</v>
      </c>
      <c r="I70" s="19">
        <f t="shared" ref="I70" si="32">SUM(I63:I69)</f>
        <v>82.35</v>
      </c>
      <c r="J70" s="19">
        <f t="shared" ref="J70:L70" si="33">SUM(J63:J69)</f>
        <v>538.36</v>
      </c>
      <c r="K70" s="25"/>
      <c r="L70" s="19">
        <f t="shared" si="33"/>
        <v>28.7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67</v>
      </c>
      <c r="F71" s="69">
        <v>60</v>
      </c>
      <c r="G71" s="98">
        <v>0.81</v>
      </c>
      <c r="H71" s="99">
        <v>3.65</v>
      </c>
      <c r="I71" s="100">
        <v>4.72</v>
      </c>
      <c r="J71" s="94">
        <v>53.91</v>
      </c>
      <c r="K71" s="44">
        <v>52</v>
      </c>
      <c r="L71" s="43">
        <v>1.9</v>
      </c>
    </row>
    <row r="72" spans="1:12" ht="30">
      <c r="A72" s="23"/>
      <c r="B72" s="15"/>
      <c r="C72" s="11"/>
      <c r="D72" s="7" t="s">
        <v>27</v>
      </c>
      <c r="E72" s="66" t="s">
        <v>68</v>
      </c>
      <c r="F72" s="70">
        <v>205</v>
      </c>
      <c r="G72" s="101">
        <v>7.91</v>
      </c>
      <c r="H72" s="98">
        <v>5.83</v>
      </c>
      <c r="I72" s="102">
        <v>6.49</v>
      </c>
      <c r="J72" s="95">
        <v>114</v>
      </c>
      <c r="K72" s="44">
        <v>88</v>
      </c>
      <c r="L72" s="43">
        <v>13.7</v>
      </c>
    </row>
    <row r="73" spans="1:12" ht="15">
      <c r="A73" s="23"/>
      <c r="B73" s="15"/>
      <c r="C73" s="11"/>
      <c r="D73" s="7" t="s">
        <v>28</v>
      </c>
      <c r="E73" s="67" t="s">
        <v>69</v>
      </c>
      <c r="F73" s="71">
        <v>120</v>
      </c>
      <c r="G73" s="103">
        <v>11.1</v>
      </c>
      <c r="H73" s="104">
        <v>17.2</v>
      </c>
      <c r="I73" s="105">
        <v>14</v>
      </c>
      <c r="J73" s="71">
        <v>252</v>
      </c>
      <c r="K73" s="44">
        <v>269</v>
      </c>
      <c r="L73" s="43">
        <v>36.5</v>
      </c>
    </row>
    <row r="74" spans="1:12" ht="15">
      <c r="A74" s="23"/>
      <c r="B74" s="15"/>
      <c r="C74" s="11"/>
      <c r="D74" s="7" t="s">
        <v>29</v>
      </c>
      <c r="E74" s="66" t="s">
        <v>50</v>
      </c>
      <c r="F74" s="72">
        <v>200</v>
      </c>
      <c r="G74" s="103">
        <v>7.17</v>
      </c>
      <c r="H74" s="106">
        <v>6.24</v>
      </c>
      <c r="I74" s="105">
        <v>43.19</v>
      </c>
      <c r="J74" s="72">
        <v>262</v>
      </c>
      <c r="K74" s="44">
        <v>309</v>
      </c>
      <c r="L74" s="43">
        <v>7.5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72">
        <v>200</v>
      </c>
      <c r="G75" s="107">
        <v>1.08</v>
      </c>
      <c r="H75" s="77">
        <v>0</v>
      </c>
      <c r="I75" s="89">
        <v>31.33</v>
      </c>
      <c r="J75" s="96">
        <v>124</v>
      </c>
      <c r="K75" s="44">
        <v>348</v>
      </c>
      <c r="L75" s="43">
        <v>7</v>
      </c>
    </row>
    <row r="76" spans="1:12" ht="15">
      <c r="A76" s="23"/>
      <c r="B76" s="15"/>
      <c r="C76" s="11"/>
      <c r="D76" s="7" t="s">
        <v>31</v>
      </c>
      <c r="E76" s="68"/>
      <c r="F76" s="73"/>
      <c r="G76" s="73"/>
      <c r="H76" s="73"/>
      <c r="I76" s="108"/>
      <c r="J76" s="97"/>
      <c r="K76" s="44"/>
      <c r="L76" s="43"/>
    </row>
    <row r="77" spans="1:12" ht="15">
      <c r="A77" s="23"/>
      <c r="B77" s="15"/>
      <c r="C77" s="11"/>
      <c r="D77" s="7" t="s">
        <v>32</v>
      </c>
      <c r="E77" s="68" t="s">
        <v>52</v>
      </c>
      <c r="F77" s="73">
        <v>60</v>
      </c>
      <c r="G77" s="73">
        <v>2.92</v>
      </c>
      <c r="H77" s="73">
        <v>0.52</v>
      </c>
      <c r="I77" s="108">
        <v>14.2</v>
      </c>
      <c r="J77" s="97">
        <v>76</v>
      </c>
      <c r="K77" s="44"/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30.990000000000002</v>
      </c>
      <c r="H80" s="19">
        <f t="shared" ref="H80" si="35">SUM(H71:H79)</f>
        <v>33.440000000000005</v>
      </c>
      <c r="I80" s="19">
        <f t="shared" ref="I80" si="36">SUM(I71:I79)</f>
        <v>113.93</v>
      </c>
      <c r="J80" s="19">
        <f t="shared" ref="J80:L80" si="37">SUM(J71:J79)</f>
        <v>881.91</v>
      </c>
      <c r="K80" s="25"/>
      <c r="L80" s="19">
        <f t="shared" si="37"/>
        <v>69.599999999999994</v>
      </c>
    </row>
    <row r="81" spans="1:12" ht="15.75" customHeight="1" thickBot="1">
      <c r="A81" s="29">
        <f>A63</f>
        <v>1</v>
      </c>
      <c r="B81" s="30">
        <f>B63</f>
        <v>4</v>
      </c>
      <c r="C81" s="112" t="s">
        <v>4</v>
      </c>
      <c r="D81" s="113"/>
      <c r="E81" s="31"/>
      <c r="F81" s="32">
        <f>F70+F80</f>
        <v>1335</v>
      </c>
      <c r="G81" s="32">
        <f t="shared" ref="G81" si="38">G70+G80</f>
        <v>45.92</v>
      </c>
      <c r="H81" s="32">
        <f t="shared" ref="H81" si="39">H70+H80</f>
        <v>49.040000000000006</v>
      </c>
      <c r="I81" s="32">
        <f t="shared" ref="I81" si="40">I70+I80</f>
        <v>196.28</v>
      </c>
      <c r="J81" s="32">
        <f t="shared" ref="J81:L81" si="41">J70+J80</f>
        <v>1420.27</v>
      </c>
      <c r="K81" s="32"/>
      <c r="L81" s="32">
        <f t="shared" si="41"/>
        <v>98.3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52" t="s">
        <v>71</v>
      </c>
      <c r="F82" s="56">
        <v>205</v>
      </c>
      <c r="G82" s="58">
        <v>11.61</v>
      </c>
      <c r="H82" s="58">
        <v>4.5999999999999996</v>
      </c>
      <c r="I82" s="60">
        <v>57.26</v>
      </c>
      <c r="J82" s="63">
        <v>321</v>
      </c>
      <c r="K82" s="41">
        <v>173</v>
      </c>
      <c r="L82" s="40">
        <v>12</v>
      </c>
    </row>
    <row r="83" spans="1:12" ht="15.75">
      <c r="A83" s="23"/>
      <c r="B83" s="15"/>
      <c r="C83" s="11"/>
      <c r="D83" s="6"/>
      <c r="E83" s="54" t="s">
        <v>72</v>
      </c>
      <c r="F83" s="57">
        <v>15</v>
      </c>
      <c r="G83" s="59">
        <v>3.45</v>
      </c>
      <c r="H83" s="59">
        <v>3.59</v>
      </c>
      <c r="I83" s="61">
        <v>0</v>
      </c>
      <c r="J83" s="64">
        <v>54</v>
      </c>
      <c r="K83" s="44">
        <v>15</v>
      </c>
      <c r="L83" s="43">
        <v>8.9</v>
      </c>
    </row>
    <row r="84" spans="1:12" ht="15.75">
      <c r="A84" s="23"/>
      <c r="B84" s="15"/>
      <c r="C84" s="11"/>
      <c r="D84" s="7" t="s">
        <v>22</v>
      </c>
      <c r="E84" s="55" t="s">
        <v>40</v>
      </c>
      <c r="F84" s="57">
        <v>200</v>
      </c>
      <c r="G84" s="59">
        <v>3.79</v>
      </c>
      <c r="H84" s="59">
        <v>3.2</v>
      </c>
      <c r="I84" s="61">
        <v>25.81</v>
      </c>
      <c r="J84" s="64">
        <v>143</v>
      </c>
      <c r="K84" s="44">
        <v>382</v>
      </c>
      <c r="L84" s="43">
        <v>8.3000000000000007</v>
      </c>
    </row>
    <row r="85" spans="1:12" ht="15">
      <c r="A85" s="23"/>
      <c r="B85" s="15"/>
      <c r="C85" s="11"/>
      <c r="D85" s="7" t="s">
        <v>23</v>
      </c>
      <c r="E85" s="55" t="s">
        <v>42</v>
      </c>
      <c r="F85" s="57">
        <v>40</v>
      </c>
      <c r="G85" s="57">
        <v>3.04</v>
      </c>
      <c r="H85" s="57">
        <v>0.32</v>
      </c>
      <c r="I85" s="62">
        <v>19.440000000000001</v>
      </c>
      <c r="J85" s="64">
        <v>95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21.889999999999997</v>
      </c>
      <c r="H89" s="19">
        <f t="shared" ref="H89" si="43">SUM(H82:H88)</f>
        <v>11.71</v>
      </c>
      <c r="I89" s="19">
        <f t="shared" ref="I89" si="44">SUM(I82:I88)</f>
        <v>102.50999999999999</v>
      </c>
      <c r="J89" s="19">
        <f t="shared" ref="J89:L89" si="45">SUM(J82:J88)</f>
        <v>613</v>
      </c>
      <c r="K89" s="25"/>
      <c r="L89" s="19">
        <f t="shared" si="45"/>
        <v>31.599999999999998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73</v>
      </c>
      <c r="F90" s="69">
        <v>60</v>
      </c>
      <c r="G90" s="98">
        <v>0.79</v>
      </c>
      <c r="H90" s="99">
        <v>6.06</v>
      </c>
      <c r="I90" s="100">
        <v>3.61</v>
      </c>
      <c r="J90" s="94">
        <v>73</v>
      </c>
      <c r="K90" s="44">
        <v>67</v>
      </c>
      <c r="L90" s="43">
        <v>3.4</v>
      </c>
    </row>
    <row r="91" spans="1:12" ht="30">
      <c r="A91" s="23"/>
      <c r="B91" s="15"/>
      <c r="C91" s="11"/>
      <c r="D91" s="7" t="s">
        <v>27</v>
      </c>
      <c r="E91" s="66" t="s">
        <v>74</v>
      </c>
      <c r="F91" s="70">
        <v>205</v>
      </c>
      <c r="G91" s="101">
        <v>8.2200000000000006</v>
      </c>
      <c r="H91" s="98">
        <v>5.95</v>
      </c>
      <c r="I91" s="102">
        <v>14</v>
      </c>
      <c r="J91" s="95">
        <v>109</v>
      </c>
      <c r="K91" s="44">
        <v>96</v>
      </c>
      <c r="L91" s="43">
        <v>14.2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71">
        <v>125</v>
      </c>
      <c r="G92" s="103">
        <v>21.63</v>
      </c>
      <c r="H92" s="104">
        <v>29.98</v>
      </c>
      <c r="I92" s="105">
        <v>4.42</v>
      </c>
      <c r="J92" s="71">
        <v>169</v>
      </c>
      <c r="K92" s="44">
        <v>290</v>
      </c>
      <c r="L92" s="43">
        <v>32.5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72">
        <v>200</v>
      </c>
      <c r="G93" s="103">
        <v>4.88</v>
      </c>
      <c r="H93" s="106">
        <v>7.31</v>
      </c>
      <c r="I93" s="105">
        <v>47.82</v>
      </c>
      <c r="J93" s="72">
        <v>259</v>
      </c>
      <c r="K93" s="44">
        <v>304</v>
      </c>
      <c r="L93" s="43">
        <v>12.2</v>
      </c>
    </row>
    <row r="94" spans="1:12" ht="15">
      <c r="A94" s="23"/>
      <c r="B94" s="15"/>
      <c r="C94" s="11"/>
      <c r="D94" s="7" t="s">
        <v>30</v>
      </c>
      <c r="E94" s="66" t="s">
        <v>77</v>
      </c>
      <c r="F94" s="72">
        <v>200</v>
      </c>
      <c r="G94" s="107">
        <v>0.16</v>
      </c>
      <c r="H94" s="77">
        <v>0.16</v>
      </c>
      <c r="I94" s="89">
        <v>27.87</v>
      </c>
      <c r="J94" s="96">
        <v>109</v>
      </c>
      <c r="K94" s="44">
        <v>342</v>
      </c>
      <c r="L94" s="43">
        <v>4</v>
      </c>
    </row>
    <row r="95" spans="1:12" ht="15">
      <c r="A95" s="23"/>
      <c r="B95" s="15"/>
      <c r="C95" s="11"/>
      <c r="D95" s="7" t="s">
        <v>31</v>
      </c>
      <c r="E95" s="68"/>
      <c r="F95" s="73"/>
      <c r="G95" s="73"/>
      <c r="H95" s="73"/>
      <c r="I95" s="108"/>
      <c r="J95" s="97"/>
      <c r="K95" s="44"/>
      <c r="L95" s="43"/>
    </row>
    <row r="96" spans="1:12" ht="15">
      <c r="A96" s="23"/>
      <c r="B96" s="15"/>
      <c r="C96" s="11"/>
      <c r="D96" s="7" t="s">
        <v>32</v>
      </c>
      <c r="E96" s="68" t="s">
        <v>52</v>
      </c>
      <c r="F96" s="73">
        <v>40</v>
      </c>
      <c r="G96" s="73">
        <v>2.92</v>
      </c>
      <c r="H96" s="73">
        <v>0.52</v>
      </c>
      <c r="I96" s="108">
        <v>14.2</v>
      </c>
      <c r="J96" s="97">
        <v>76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38.6</v>
      </c>
      <c r="H99" s="19">
        <f t="shared" ref="H99" si="47">SUM(H90:H98)</f>
        <v>49.980000000000004</v>
      </c>
      <c r="I99" s="19">
        <f t="shared" ref="I99" si="48">SUM(I90:I98)</f>
        <v>111.92</v>
      </c>
      <c r="J99" s="19">
        <f t="shared" ref="J99:L99" si="49">SUM(J90:J98)</f>
        <v>795</v>
      </c>
      <c r="K99" s="25"/>
      <c r="L99" s="19">
        <f t="shared" si="49"/>
        <v>68.3</v>
      </c>
    </row>
    <row r="100" spans="1:12" ht="15.75" customHeight="1">
      <c r="A100" s="29">
        <f>A82</f>
        <v>1</v>
      </c>
      <c r="B100" s="30">
        <f>B82</f>
        <v>5</v>
      </c>
      <c r="C100" s="112" t="s">
        <v>4</v>
      </c>
      <c r="D100" s="113"/>
      <c r="E100" s="31"/>
      <c r="F100" s="32">
        <f>F89+F99</f>
        <v>1290</v>
      </c>
      <c r="G100" s="32">
        <f t="shared" ref="G100" si="50">G89+G99</f>
        <v>60.489999999999995</v>
      </c>
      <c r="H100" s="32">
        <f t="shared" ref="H100" si="51">H89+H99</f>
        <v>61.690000000000005</v>
      </c>
      <c r="I100" s="32">
        <f t="shared" ref="I100" si="52">I89+I99</f>
        <v>214.43</v>
      </c>
      <c r="J100" s="32">
        <f t="shared" ref="J100:L100" si="53">J89+J99</f>
        <v>1408</v>
      </c>
      <c r="K100" s="32"/>
      <c r="L100" s="32">
        <f t="shared" si="53"/>
        <v>99.899999999999991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40</v>
      </c>
      <c r="G101" s="40">
        <v>5.76</v>
      </c>
      <c r="H101" s="40">
        <v>3.85</v>
      </c>
      <c r="I101" s="40">
        <v>14.62</v>
      </c>
      <c r="J101" s="40">
        <v>125</v>
      </c>
      <c r="K101" s="41">
        <v>3</v>
      </c>
      <c r="L101" s="40">
        <v>10.4</v>
      </c>
    </row>
    <row r="102" spans="1:12" ht="15">
      <c r="A102" s="23"/>
      <c r="B102" s="15"/>
      <c r="C102" s="11"/>
      <c r="D102" s="6"/>
      <c r="E102" s="42" t="s">
        <v>78</v>
      </c>
      <c r="F102" s="43">
        <v>155</v>
      </c>
      <c r="G102" s="43">
        <v>4.41</v>
      </c>
      <c r="H102" s="43">
        <v>6.3</v>
      </c>
      <c r="I102" s="43">
        <v>28.85</v>
      </c>
      <c r="J102" s="43">
        <v>191.33</v>
      </c>
      <c r="K102" s="44">
        <v>174</v>
      </c>
      <c r="L102" s="43">
        <v>12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3.79</v>
      </c>
      <c r="H103" s="43">
        <v>3.2</v>
      </c>
      <c r="I103" s="43">
        <v>25.51</v>
      </c>
      <c r="J103" s="43">
        <v>143</v>
      </c>
      <c r="K103" s="44">
        <v>382</v>
      </c>
      <c r="L103" s="43">
        <v>8.3000000000000007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1.52</v>
      </c>
      <c r="H104" s="43">
        <v>0.16</v>
      </c>
      <c r="I104" s="43">
        <v>9.7200000000000006</v>
      </c>
      <c r="J104" s="43">
        <v>47.6</v>
      </c>
      <c r="K104" s="44"/>
      <c r="L104" s="43">
        <v>1.2</v>
      </c>
    </row>
    <row r="105" spans="1:12" ht="15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338</v>
      </c>
      <c r="L105" s="43">
        <v>8.8000000000000007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15.88</v>
      </c>
      <c r="H108" s="19">
        <f t="shared" si="54"/>
        <v>13.910000000000002</v>
      </c>
      <c r="I108" s="19">
        <f t="shared" si="54"/>
        <v>88.5</v>
      </c>
      <c r="J108" s="19">
        <f t="shared" si="54"/>
        <v>551.93000000000006</v>
      </c>
      <c r="K108" s="25"/>
      <c r="L108" s="19">
        <f t="shared" ref="L108" si="55">SUM(L101:L107)</f>
        <v>40.700000000000003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100</v>
      </c>
      <c r="G109" s="43">
        <v>1.35</v>
      </c>
      <c r="H109" s="43">
        <v>1.35</v>
      </c>
      <c r="I109" s="43">
        <v>6.08</v>
      </c>
      <c r="J109" s="43">
        <v>89.85</v>
      </c>
      <c r="K109" s="44">
        <v>52</v>
      </c>
      <c r="L109" s="43">
        <v>3.1</v>
      </c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10.53</v>
      </c>
      <c r="H110" s="43">
        <v>10.53</v>
      </c>
      <c r="I110" s="43">
        <v>5.19</v>
      </c>
      <c r="J110" s="43">
        <v>153</v>
      </c>
      <c r="K110" s="44">
        <v>102</v>
      </c>
      <c r="L110" s="43">
        <v>12.3</v>
      </c>
    </row>
    <row r="111" spans="1:12" ht="15.75" thickBot="1">
      <c r="A111" s="23"/>
      <c r="B111" s="15"/>
      <c r="C111" s="11"/>
      <c r="D111" s="7" t="s">
        <v>28</v>
      </c>
      <c r="E111" s="42" t="s">
        <v>82</v>
      </c>
      <c r="F111" s="43">
        <v>120</v>
      </c>
      <c r="G111" s="43">
        <v>11.1</v>
      </c>
      <c r="H111" s="43">
        <v>11.1</v>
      </c>
      <c r="I111" s="43">
        <v>17.2</v>
      </c>
      <c r="J111" s="43">
        <v>252</v>
      </c>
      <c r="K111" s="44">
        <v>269</v>
      </c>
      <c r="L111" s="43">
        <v>36.5</v>
      </c>
    </row>
    <row r="112" spans="1:12" ht="15.75" thickBot="1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110">
        <v>8.8800000000000008</v>
      </c>
      <c r="H112" s="111">
        <v>6.29</v>
      </c>
      <c r="I112" s="111">
        <v>39.92</v>
      </c>
      <c r="J112" s="111">
        <v>251.87</v>
      </c>
      <c r="K112" s="44">
        <v>302</v>
      </c>
      <c r="L112" s="43">
        <v>7.1</v>
      </c>
    </row>
    <row r="113" spans="1:12" ht="1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1.08</v>
      </c>
      <c r="H113" s="43">
        <v>0</v>
      </c>
      <c r="I113" s="43">
        <v>0</v>
      </c>
      <c r="J113" s="43">
        <v>124</v>
      </c>
      <c r="K113" s="44">
        <v>348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85</v>
      </c>
      <c r="F114" s="43">
        <v>40</v>
      </c>
      <c r="G114" s="43">
        <v>3.12</v>
      </c>
      <c r="H114" s="43">
        <v>3.12</v>
      </c>
      <c r="I114" s="43">
        <v>0.36</v>
      </c>
      <c r="J114" s="43">
        <v>98</v>
      </c>
      <c r="K114" s="44"/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36.059999999999995</v>
      </c>
      <c r="H118" s="19">
        <f t="shared" si="56"/>
        <v>32.389999999999993</v>
      </c>
      <c r="I118" s="19">
        <f t="shared" si="56"/>
        <v>68.75</v>
      </c>
      <c r="J118" s="19">
        <f t="shared" si="56"/>
        <v>968.72</v>
      </c>
      <c r="K118" s="25"/>
      <c r="L118" s="19">
        <f t="shared" ref="L118" si="57">SUM(L109:L117)</f>
        <v>68</v>
      </c>
    </row>
    <row r="119" spans="1:12" ht="15">
      <c r="A119" s="29">
        <f>A101</f>
        <v>2</v>
      </c>
      <c r="B119" s="30">
        <f>B101</f>
        <v>1</v>
      </c>
      <c r="C119" s="112" t="s">
        <v>4</v>
      </c>
      <c r="D119" s="113"/>
      <c r="E119" s="31"/>
      <c r="F119" s="32">
        <f>F108+F118</f>
        <v>1325</v>
      </c>
      <c r="G119" s="32">
        <f t="shared" ref="G119" si="58">G108+G118</f>
        <v>51.94</v>
      </c>
      <c r="H119" s="32">
        <f t="shared" ref="H119" si="59">H108+H118</f>
        <v>46.3</v>
      </c>
      <c r="I119" s="32">
        <f t="shared" ref="I119" si="60">I108+I118</f>
        <v>157.25</v>
      </c>
      <c r="J119" s="32">
        <f t="shared" ref="J119:L119" si="61">J108+J118</f>
        <v>1520.65</v>
      </c>
      <c r="K119" s="32"/>
      <c r="L119" s="32">
        <f t="shared" si="61"/>
        <v>108.7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210</v>
      </c>
      <c r="G120" s="40">
        <v>9.19</v>
      </c>
      <c r="H120" s="40">
        <v>11.73</v>
      </c>
      <c r="I120" s="40">
        <v>36.83</v>
      </c>
      <c r="J120" s="40">
        <v>295</v>
      </c>
      <c r="K120" s="41">
        <v>182</v>
      </c>
      <c r="L120" s="40">
        <v>15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</v>
      </c>
      <c r="K122" s="44">
        <v>376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55</v>
      </c>
      <c r="G123" s="43">
        <v>2.68</v>
      </c>
      <c r="H123" s="43">
        <v>4.3899999999999997</v>
      </c>
      <c r="I123" s="43">
        <v>27.11</v>
      </c>
      <c r="J123" s="43">
        <v>156</v>
      </c>
      <c r="K123" s="44">
        <v>2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45</v>
      </c>
      <c r="K124" s="44"/>
      <c r="L124" s="43">
        <v>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12.37</v>
      </c>
      <c r="H127" s="19">
        <f t="shared" si="62"/>
        <v>16.549999999999997</v>
      </c>
      <c r="I127" s="19">
        <f t="shared" si="62"/>
        <v>88.73</v>
      </c>
      <c r="J127" s="19">
        <f t="shared" si="62"/>
        <v>552</v>
      </c>
      <c r="K127" s="25"/>
      <c r="L127" s="19">
        <f t="shared" ref="L127" si="63">SUM(L120:L126)</f>
        <v>30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0.08</v>
      </c>
      <c r="H128" s="43">
        <v>6.06</v>
      </c>
      <c r="I128" s="43"/>
      <c r="J128" s="43">
        <v>74.599999999999994</v>
      </c>
      <c r="K128" s="44">
        <v>67</v>
      </c>
      <c r="L128" s="43">
        <v>3.5</v>
      </c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205</v>
      </c>
      <c r="G129" s="43">
        <v>7.92</v>
      </c>
      <c r="H129" s="43">
        <v>5.79</v>
      </c>
      <c r="I129" s="43"/>
      <c r="J129" s="43">
        <v>125</v>
      </c>
      <c r="K129" s="44">
        <v>82</v>
      </c>
      <c r="L129" s="43">
        <v>14.7</v>
      </c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120</v>
      </c>
      <c r="G130" s="43">
        <v>13.7</v>
      </c>
      <c r="H130" s="43">
        <v>14.54</v>
      </c>
      <c r="I130" s="43"/>
      <c r="J130" s="43">
        <v>154</v>
      </c>
      <c r="K130" s="44">
        <v>294</v>
      </c>
      <c r="L130" s="43">
        <v>33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200</v>
      </c>
      <c r="G131" s="43">
        <v>4.88</v>
      </c>
      <c r="H131" s="43">
        <v>7.31</v>
      </c>
      <c r="I131" s="43"/>
      <c r="J131" s="43">
        <v>259</v>
      </c>
      <c r="K131" s="44">
        <v>304</v>
      </c>
      <c r="L131" s="43">
        <v>12.2</v>
      </c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0.56999999999999995</v>
      </c>
      <c r="H132" s="43">
        <v>0</v>
      </c>
      <c r="I132" s="43"/>
      <c r="J132" s="43">
        <v>126</v>
      </c>
      <c r="K132" s="44">
        <v>349</v>
      </c>
      <c r="L132" s="43">
        <v>3.5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85</v>
      </c>
      <c r="F134" s="43">
        <v>40</v>
      </c>
      <c r="G134" s="43">
        <v>3.12</v>
      </c>
      <c r="H134" s="43">
        <v>0.36</v>
      </c>
      <c r="I134" s="43"/>
      <c r="J134" s="43">
        <v>98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30.27</v>
      </c>
      <c r="H137" s="19">
        <f t="shared" si="64"/>
        <v>34.06</v>
      </c>
      <c r="I137" s="19">
        <f t="shared" si="64"/>
        <v>0</v>
      </c>
      <c r="J137" s="19">
        <f t="shared" si="64"/>
        <v>836.6</v>
      </c>
      <c r="K137" s="25"/>
      <c r="L137" s="19">
        <f t="shared" ref="L137" si="65">SUM(L128:L136)</f>
        <v>68.900000000000006</v>
      </c>
    </row>
    <row r="138" spans="1:12" ht="15">
      <c r="A138" s="33">
        <f>A120</f>
        <v>2</v>
      </c>
      <c r="B138" s="33">
        <f>B120</f>
        <v>2</v>
      </c>
      <c r="C138" s="112" t="s">
        <v>4</v>
      </c>
      <c r="D138" s="113"/>
      <c r="E138" s="31"/>
      <c r="F138" s="32">
        <f>F127+F137</f>
        <v>1390</v>
      </c>
      <c r="G138" s="32">
        <f t="shared" ref="G138" si="66">G127+G137</f>
        <v>42.64</v>
      </c>
      <c r="H138" s="32">
        <f t="shared" ref="H138" si="67">H127+H137</f>
        <v>50.61</v>
      </c>
      <c r="I138" s="32">
        <f t="shared" ref="I138" si="68">I127+I137</f>
        <v>88.73</v>
      </c>
      <c r="J138" s="32">
        <f t="shared" ref="J138:L138" si="69">J127+J137</f>
        <v>1388.6</v>
      </c>
      <c r="K138" s="32"/>
      <c r="L138" s="32">
        <f t="shared" si="69"/>
        <v>98.9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10</v>
      </c>
      <c r="G139" s="40">
        <v>0.05</v>
      </c>
      <c r="H139" s="40">
        <v>8.25</v>
      </c>
      <c r="I139" s="40">
        <v>0.08</v>
      </c>
      <c r="J139" s="40">
        <v>74.8</v>
      </c>
      <c r="K139" s="41">
        <v>14</v>
      </c>
      <c r="L139" s="40">
        <v>5.8</v>
      </c>
    </row>
    <row r="140" spans="1:12" ht="15">
      <c r="A140" s="23"/>
      <c r="B140" s="15"/>
      <c r="C140" s="11"/>
      <c r="D140" s="6"/>
      <c r="E140" s="42" t="s">
        <v>93</v>
      </c>
      <c r="F140" s="43">
        <v>205</v>
      </c>
      <c r="G140" s="43">
        <v>8.5299999999999994</v>
      </c>
      <c r="H140" s="43">
        <v>12.28</v>
      </c>
      <c r="I140" s="43">
        <v>43.61</v>
      </c>
      <c r="J140" s="43">
        <v>282</v>
      </c>
      <c r="K140" s="44">
        <v>173</v>
      </c>
      <c r="L140" s="43">
        <v>12.1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0.16</v>
      </c>
      <c r="H141" s="43">
        <v>0.03</v>
      </c>
      <c r="I141" s="43">
        <v>15.2</v>
      </c>
      <c r="J141" s="43">
        <v>59.16</v>
      </c>
      <c r="K141" s="44">
        <v>377</v>
      </c>
      <c r="L141" s="43">
        <v>3.5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3.04</v>
      </c>
      <c r="H142" s="43">
        <v>0.32</v>
      </c>
      <c r="I142" s="43">
        <v>19.440000000000001</v>
      </c>
      <c r="J142" s="43">
        <v>95.2</v>
      </c>
      <c r="K142" s="44"/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94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/>
      <c r="L143" s="43">
        <v>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12.180000000000001</v>
      </c>
      <c r="H146" s="19">
        <f t="shared" si="70"/>
        <v>21.28</v>
      </c>
      <c r="I146" s="19">
        <f t="shared" si="70"/>
        <v>88.13</v>
      </c>
      <c r="J146" s="19">
        <f t="shared" si="70"/>
        <v>556.16000000000008</v>
      </c>
      <c r="K146" s="25"/>
      <c r="L146" s="19">
        <f t="shared" ref="L146" si="71">SUM(L139:L145)</f>
        <v>30.599999999999998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0.96</v>
      </c>
      <c r="H147" s="43">
        <v>3</v>
      </c>
      <c r="I147" s="43">
        <v>4.6100000000000003</v>
      </c>
      <c r="J147" s="43">
        <v>50.03</v>
      </c>
      <c r="K147" s="44">
        <v>47</v>
      </c>
      <c r="L147" s="43">
        <v>6</v>
      </c>
    </row>
    <row r="148" spans="1:12" ht="1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1.83</v>
      </c>
      <c r="H148" s="43">
        <v>4.01</v>
      </c>
      <c r="I148" s="43">
        <v>12.53</v>
      </c>
      <c r="J148" s="43">
        <v>94.41</v>
      </c>
      <c r="K148" s="44">
        <v>111</v>
      </c>
      <c r="L148" s="43">
        <v>12.5</v>
      </c>
    </row>
    <row r="149" spans="1:12" ht="15">
      <c r="A149" s="23"/>
      <c r="B149" s="15"/>
      <c r="C149" s="11"/>
      <c r="D149" s="7" t="s">
        <v>28</v>
      </c>
      <c r="E149" s="42" t="s">
        <v>97</v>
      </c>
      <c r="F149" s="43">
        <v>150</v>
      </c>
      <c r="G149" s="43">
        <v>12.2</v>
      </c>
      <c r="H149" s="43">
        <v>8.5</v>
      </c>
      <c r="I149" s="43">
        <v>10.92</v>
      </c>
      <c r="J149" s="43">
        <v>195</v>
      </c>
      <c r="K149" s="44">
        <v>234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 t="s">
        <v>98</v>
      </c>
      <c r="F150" s="43">
        <v>200</v>
      </c>
      <c r="G150" s="43">
        <v>4.1500000000000004</v>
      </c>
      <c r="H150" s="43">
        <v>10.88</v>
      </c>
      <c r="I150" s="43">
        <v>26.28</v>
      </c>
      <c r="J150" s="43">
        <v>220.37</v>
      </c>
      <c r="K150" s="44">
        <v>312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0.34</v>
      </c>
      <c r="H151" s="43">
        <v>0</v>
      </c>
      <c r="I151" s="43">
        <v>23.65</v>
      </c>
      <c r="J151" s="43">
        <v>92.81</v>
      </c>
      <c r="K151" s="44">
        <v>348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85</v>
      </c>
      <c r="F152" s="43">
        <v>40</v>
      </c>
      <c r="G152" s="43">
        <v>2.92</v>
      </c>
      <c r="H152" s="43">
        <v>0.52</v>
      </c>
      <c r="I152" s="43">
        <v>14.2</v>
      </c>
      <c r="J152" s="43">
        <v>75.599999999999994</v>
      </c>
      <c r="K152" s="44"/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22.4</v>
      </c>
      <c r="H156" s="19">
        <f t="shared" si="72"/>
        <v>26.91</v>
      </c>
      <c r="I156" s="19">
        <f t="shared" si="72"/>
        <v>92.190000000000012</v>
      </c>
      <c r="J156" s="19">
        <f t="shared" si="72"/>
        <v>728.21999999999991</v>
      </c>
      <c r="K156" s="25"/>
      <c r="L156" s="19">
        <f t="shared" ref="L156" si="73">SUM(L147:L155)</f>
        <v>67.5</v>
      </c>
    </row>
    <row r="157" spans="1:12" ht="15.75" thickBot="1">
      <c r="A157" s="29">
        <f>A139</f>
        <v>2</v>
      </c>
      <c r="B157" s="30">
        <f>B139</f>
        <v>3</v>
      </c>
      <c r="C157" s="112" t="s">
        <v>4</v>
      </c>
      <c r="D157" s="113"/>
      <c r="E157" s="31"/>
      <c r="F157" s="32">
        <f>F146+F156</f>
        <v>1405</v>
      </c>
      <c r="G157" s="32">
        <f t="shared" ref="G157" si="74">G146+G156</f>
        <v>34.58</v>
      </c>
      <c r="H157" s="32">
        <f t="shared" ref="H157" si="75">H146+H156</f>
        <v>48.19</v>
      </c>
      <c r="I157" s="32">
        <f t="shared" ref="I157" si="76">I146+I156</f>
        <v>180.32</v>
      </c>
      <c r="J157" s="32">
        <f t="shared" ref="J157:L157" si="77">J146+J156</f>
        <v>1284.3800000000001</v>
      </c>
      <c r="K157" s="32"/>
      <c r="L157" s="32">
        <f t="shared" si="77"/>
        <v>98.1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205</v>
      </c>
      <c r="G158" s="40">
        <v>5.97</v>
      </c>
      <c r="H158" s="40">
        <v>11.4</v>
      </c>
      <c r="I158" s="40">
        <v>33.090000000000003</v>
      </c>
      <c r="J158" s="40">
        <v>259.24</v>
      </c>
      <c r="K158" s="41">
        <v>175</v>
      </c>
      <c r="L158" s="40">
        <v>12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3.79</v>
      </c>
      <c r="H160" s="43">
        <v>3.2</v>
      </c>
      <c r="I160" s="43">
        <v>25.81</v>
      </c>
      <c r="J160" s="43">
        <v>143</v>
      </c>
      <c r="K160" s="44">
        <v>382</v>
      </c>
      <c r="L160" s="43">
        <v>8.3000000000000007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1.52</v>
      </c>
      <c r="H161" s="43">
        <v>0.16</v>
      </c>
      <c r="I161" s="43">
        <v>9.7200000000000006</v>
      </c>
      <c r="J161" s="43">
        <v>48</v>
      </c>
      <c r="K161" s="44"/>
      <c r="L161" s="43">
        <v>1.2</v>
      </c>
    </row>
    <row r="162" spans="1:12" ht="15">
      <c r="A162" s="23"/>
      <c r="B162" s="15"/>
      <c r="C162" s="11"/>
      <c r="D162" s="7" t="s">
        <v>24</v>
      </c>
      <c r="E162" s="42" t="s">
        <v>101</v>
      </c>
      <c r="F162" s="43">
        <v>100</v>
      </c>
      <c r="G162" s="43">
        <v>0.4</v>
      </c>
      <c r="H162" s="43">
        <v>0.04</v>
      </c>
      <c r="I162" s="43">
        <v>9.8000000000000007</v>
      </c>
      <c r="J162" s="43">
        <v>45</v>
      </c>
      <c r="K162" s="44">
        <v>338</v>
      </c>
      <c r="L162" s="43">
        <v>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11.68</v>
      </c>
      <c r="H165" s="19">
        <f t="shared" si="78"/>
        <v>14.8</v>
      </c>
      <c r="I165" s="19">
        <f t="shared" si="78"/>
        <v>78.42</v>
      </c>
      <c r="J165" s="19">
        <f t="shared" si="78"/>
        <v>495.24</v>
      </c>
      <c r="K165" s="25"/>
      <c r="L165" s="19">
        <f t="shared" ref="L165" si="79">SUM(L158:L164)</f>
        <v>29.5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43</v>
      </c>
      <c r="L166" s="43">
        <v>3</v>
      </c>
    </row>
    <row r="167" spans="1:12" ht="15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1.51</v>
      </c>
      <c r="H167" s="43">
        <v>3.98</v>
      </c>
      <c r="I167" s="43">
        <v>11.42</v>
      </c>
      <c r="J167" s="43">
        <v>87.8</v>
      </c>
      <c r="K167" s="44">
        <v>98</v>
      </c>
      <c r="L167" s="43">
        <v>12.2</v>
      </c>
    </row>
    <row r="168" spans="1:12" ht="15">
      <c r="A168" s="23"/>
      <c r="B168" s="15"/>
      <c r="C168" s="11"/>
      <c r="D168" s="7" t="s">
        <v>28</v>
      </c>
      <c r="E168" s="42" t="s">
        <v>104</v>
      </c>
      <c r="F168" s="43">
        <v>120</v>
      </c>
      <c r="G168" s="43">
        <v>8.3699999999999992</v>
      </c>
      <c r="H168" s="43">
        <v>9.52</v>
      </c>
      <c r="I168" s="43">
        <v>11.52</v>
      </c>
      <c r="J168" s="43">
        <v>161.44</v>
      </c>
      <c r="K168" s="44">
        <v>280</v>
      </c>
      <c r="L168" s="43">
        <v>38</v>
      </c>
    </row>
    <row r="169" spans="1:12" ht="15">
      <c r="A169" s="23"/>
      <c r="B169" s="15"/>
      <c r="C169" s="11"/>
      <c r="D169" s="7" t="s">
        <v>29</v>
      </c>
      <c r="E169" s="42" t="s">
        <v>105</v>
      </c>
      <c r="F169" s="43">
        <v>200</v>
      </c>
      <c r="G169" s="43">
        <v>5.65</v>
      </c>
      <c r="H169" s="43">
        <v>6.08</v>
      </c>
      <c r="I169" s="43">
        <v>33.51</v>
      </c>
      <c r="J169" s="43">
        <v>213.71</v>
      </c>
      <c r="K169" s="44">
        <v>303</v>
      </c>
      <c r="L169" s="43">
        <v>6</v>
      </c>
    </row>
    <row r="170" spans="1:12" ht="1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0.36</v>
      </c>
      <c r="H170" s="43">
        <v>0</v>
      </c>
      <c r="I170" s="43">
        <v>28.06</v>
      </c>
      <c r="J170" s="43">
        <v>108.83</v>
      </c>
      <c r="K170" s="44">
        <v>348</v>
      </c>
      <c r="L170" s="43">
        <v>6</v>
      </c>
    </row>
    <row r="171" spans="1:12" ht="15">
      <c r="A171" s="23"/>
      <c r="B171" s="15"/>
      <c r="C171" s="11"/>
      <c r="D171" s="7" t="s">
        <v>31</v>
      </c>
      <c r="E171" s="42" t="s">
        <v>85</v>
      </c>
      <c r="F171" s="43">
        <v>40</v>
      </c>
      <c r="G171" s="43">
        <v>3.12</v>
      </c>
      <c r="H171" s="43">
        <v>0.36</v>
      </c>
      <c r="I171" s="43">
        <v>0</v>
      </c>
      <c r="J171" s="43">
        <v>98</v>
      </c>
      <c r="K171" s="44"/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19.900000000000002</v>
      </c>
      <c r="H175" s="19">
        <f t="shared" si="80"/>
        <v>22.989999999999995</v>
      </c>
      <c r="I175" s="19">
        <f t="shared" si="80"/>
        <v>89.899999999999991</v>
      </c>
      <c r="J175" s="19">
        <f t="shared" si="80"/>
        <v>721.42000000000007</v>
      </c>
      <c r="K175" s="25"/>
      <c r="L175" s="19">
        <f t="shared" ref="L175" si="81">SUM(L166:L174)</f>
        <v>67.2</v>
      </c>
    </row>
    <row r="176" spans="1:12" ht="15">
      <c r="A176" s="29">
        <f>A158</f>
        <v>2</v>
      </c>
      <c r="B176" s="30">
        <f>B158</f>
        <v>4</v>
      </c>
      <c r="C176" s="112" t="s">
        <v>4</v>
      </c>
      <c r="D176" s="113"/>
      <c r="E176" s="31"/>
      <c r="F176" s="32">
        <f>F165+F175</f>
        <v>1365</v>
      </c>
      <c r="G176" s="32">
        <f t="shared" ref="G176" si="82">G165+G175</f>
        <v>31.580000000000002</v>
      </c>
      <c r="H176" s="32">
        <f t="shared" ref="H176" si="83">H165+H175</f>
        <v>37.789999999999992</v>
      </c>
      <c r="I176" s="32">
        <f t="shared" ref="I176" si="84">I165+I175</f>
        <v>168.32</v>
      </c>
      <c r="J176" s="32">
        <f t="shared" ref="J176:L176" si="85">J165+J175</f>
        <v>1216.6600000000001</v>
      </c>
      <c r="K176" s="32"/>
      <c r="L176" s="32">
        <f t="shared" si="85"/>
        <v>96.7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205</v>
      </c>
      <c r="G177" s="40">
        <v>9.19</v>
      </c>
      <c r="H177" s="40">
        <v>11.73</v>
      </c>
      <c r="I177" s="40">
        <v>36.83</v>
      </c>
      <c r="J177" s="40">
        <v>295.70999999999998</v>
      </c>
      <c r="K177" s="41">
        <v>182</v>
      </c>
      <c r="L177" s="40">
        <v>12.1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3.12</v>
      </c>
      <c r="H179" s="43">
        <v>2.5099999999999998</v>
      </c>
      <c r="I179" s="43">
        <v>24.69</v>
      </c>
      <c r="J179" s="43">
        <v>146.30000000000001</v>
      </c>
      <c r="K179" s="44">
        <v>379</v>
      </c>
      <c r="L179" s="43">
        <v>8.8000000000000007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3.04</v>
      </c>
      <c r="H180" s="43">
        <v>0.32</v>
      </c>
      <c r="I180" s="43">
        <v>19.440000000000001</v>
      </c>
      <c r="J180" s="43">
        <v>95.2</v>
      </c>
      <c r="K180" s="44"/>
      <c r="L180" s="43">
        <v>1.2</v>
      </c>
    </row>
    <row r="181" spans="1:12" ht="15">
      <c r="A181" s="23"/>
      <c r="B181" s="15"/>
      <c r="C181" s="11"/>
      <c r="D181" s="7" t="s">
        <v>24</v>
      </c>
      <c r="E181" s="42" t="s">
        <v>108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</v>
      </c>
      <c r="K181" s="44"/>
      <c r="L181" s="43">
        <v>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15.749999999999998</v>
      </c>
      <c r="H184" s="19">
        <f t="shared" si="86"/>
        <v>14.96</v>
      </c>
      <c r="I184" s="19">
        <f t="shared" si="86"/>
        <v>90.759999999999991</v>
      </c>
      <c r="J184" s="19">
        <f t="shared" si="86"/>
        <v>582.21</v>
      </c>
      <c r="K184" s="25"/>
      <c r="L184" s="19">
        <f t="shared" ref="L184" si="87">SUM(L177:L183)</f>
        <v>30.099999999999998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100</v>
      </c>
      <c r="G185" s="43">
        <v>1.35</v>
      </c>
      <c r="H185" s="43">
        <v>6.08</v>
      </c>
      <c r="I185" s="43">
        <v>4.72</v>
      </c>
      <c r="J185" s="43">
        <v>89.85</v>
      </c>
      <c r="K185" s="44">
        <v>52</v>
      </c>
      <c r="L185" s="43">
        <v>3.1</v>
      </c>
    </row>
    <row r="186" spans="1:12" ht="15">
      <c r="A186" s="23"/>
      <c r="B186" s="15"/>
      <c r="C186" s="11"/>
      <c r="D186" s="7" t="s">
        <v>27</v>
      </c>
      <c r="E186" s="66" t="s">
        <v>60</v>
      </c>
      <c r="F186" s="70">
        <v>200</v>
      </c>
      <c r="G186" s="101">
        <v>8.66</v>
      </c>
      <c r="H186" s="98">
        <v>3.15</v>
      </c>
      <c r="I186" s="102">
        <v>16.73</v>
      </c>
      <c r="J186" s="95">
        <v>132.69999999999999</v>
      </c>
      <c r="K186" s="70">
        <v>103</v>
      </c>
      <c r="L186" s="43">
        <v>12.5</v>
      </c>
    </row>
    <row r="187" spans="1:12" ht="15">
      <c r="A187" s="23"/>
      <c r="B187" s="15"/>
      <c r="C187" s="11"/>
      <c r="D187" s="7" t="s">
        <v>28</v>
      </c>
      <c r="E187" s="67" t="s">
        <v>109</v>
      </c>
      <c r="F187" s="71">
        <v>125</v>
      </c>
      <c r="G187" s="84">
        <v>21.63</v>
      </c>
      <c r="H187" s="85">
        <v>29.98</v>
      </c>
      <c r="I187" s="86">
        <v>4.42</v>
      </c>
      <c r="J187" s="76">
        <v>169</v>
      </c>
      <c r="K187" s="71">
        <v>290</v>
      </c>
      <c r="L187" s="43">
        <v>35.9</v>
      </c>
    </row>
    <row r="188" spans="1:12" ht="15">
      <c r="A188" s="23"/>
      <c r="B188" s="15"/>
      <c r="C188" s="11"/>
      <c r="D188" s="7" t="s">
        <v>29</v>
      </c>
      <c r="E188" s="42" t="s">
        <v>83</v>
      </c>
      <c r="F188" s="43">
        <v>200</v>
      </c>
      <c r="G188" s="43">
        <v>11.18</v>
      </c>
      <c r="H188" s="43">
        <v>8.14</v>
      </c>
      <c r="I188" s="43">
        <v>55.02</v>
      </c>
      <c r="J188" s="43">
        <v>343.82</v>
      </c>
      <c r="K188" s="44">
        <v>302</v>
      </c>
      <c r="L188" s="43">
        <v>9.5</v>
      </c>
    </row>
    <row r="189" spans="1:12" ht="1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342</v>
      </c>
      <c r="L189" s="43">
        <v>5.4</v>
      </c>
    </row>
    <row r="190" spans="1:12" ht="15">
      <c r="A190" s="23"/>
      <c r="B190" s="15"/>
      <c r="C190" s="11"/>
      <c r="D190" s="7" t="s">
        <v>31</v>
      </c>
      <c r="E190" s="42" t="s">
        <v>112</v>
      </c>
      <c r="F190" s="43">
        <v>40</v>
      </c>
      <c r="G190" s="43">
        <v>2.92</v>
      </c>
      <c r="H190" s="43">
        <v>0.52</v>
      </c>
      <c r="I190" s="43">
        <v>14.2</v>
      </c>
      <c r="J190" s="43">
        <v>75.599999999999994</v>
      </c>
      <c r="K190" s="44"/>
      <c r="L190" s="43">
        <v>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45.9</v>
      </c>
      <c r="H194" s="19">
        <f t="shared" si="88"/>
        <v>48.03</v>
      </c>
      <c r="I194" s="19">
        <f t="shared" si="88"/>
        <v>122.96000000000001</v>
      </c>
      <c r="J194" s="19">
        <f t="shared" si="88"/>
        <v>919.93</v>
      </c>
      <c r="K194" s="25"/>
      <c r="L194" s="19">
        <f t="shared" ref="L194" si="89">SUM(L185:L193)</f>
        <v>68.400000000000006</v>
      </c>
    </row>
    <row r="195" spans="1:12" ht="15">
      <c r="A195" s="29">
        <f>A177</f>
        <v>2</v>
      </c>
      <c r="B195" s="30">
        <f>B177</f>
        <v>5</v>
      </c>
      <c r="C195" s="112" t="s">
        <v>4</v>
      </c>
      <c r="D195" s="113"/>
      <c r="E195" s="31"/>
      <c r="F195" s="32">
        <f>F184+F194</f>
        <v>1410</v>
      </c>
      <c r="G195" s="32">
        <f t="shared" ref="G195" si="90">G184+G194</f>
        <v>61.65</v>
      </c>
      <c r="H195" s="32">
        <f t="shared" ref="H195" si="91">H184+H194</f>
        <v>62.99</v>
      </c>
      <c r="I195" s="32">
        <f t="shared" ref="I195" si="92">I184+I194</f>
        <v>213.72</v>
      </c>
      <c r="J195" s="32">
        <f t="shared" ref="J195:L195" si="93">J184+J194</f>
        <v>1502.1399999999999</v>
      </c>
      <c r="K195" s="32"/>
      <c r="L195" s="32">
        <f t="shared" si="93"/>
        <v>98.5</v>
      </c>
    </row>
    <row r="196" spans="1:12">
      <c r="A196" s="27"/>
      <c r="B196" s="28"/>
      <c r="C196" s="114" t="s">
        <v>5</v>
      </c>
      <c r="D196" s="114"/>
      <c r="E196" s="114"/>
      <c r="F196" s="34">
        <f>(F24+F43+F62+F81+F100+F119+F138+F157+F176+F195)/(IF(F24=0,0,1)+IF(F43=0,0,1)+IF(F62=0,0,1)+IF(F81=0,0,1)+IF(F100=0,0,1)+IF(F119=0,0,1)+IF(F138=0,0,1)+IF(F157=0,0,1)+IF(F176=0,0,1)+IF(F195=0,0,1))</f>
        <v>1367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47.663999999999994</v>
      </c>
      <c r="H196" s="34">
        <f t="shared" si="94"/>
        <v>48.387</v>
      </c>
      <c r="I196" s="34">
        <f t="shared" si="94"/>
        <v>178.03199999999998</v>
      </c>
      <c r="J196" s="34">
        <f t="shared" si="94"/>
        <v>1406.057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99.29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Сандркина</cp:lastModifiedBy>
  <cp:lastPrinted>2023-10-19T10:15:55Z</cp:lastPrinted>
  <dcterms:created xsi:type="dcterms:W3CDTF">2022-05-16T14:23:56Z</dcterms:created>
  <dcterms:modified xsi:type="dcterms:W3CDTF">2023-12-11T10:54:14Z</dcterms:modified>
</cp:coreProperties>
</file>