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овый сайт\Новая папка\"/>
    </mc:Choice>
  </mc:AlternateContent>
  <bookViews>
    <workbookView xWindow="0" yWindow="0" windowWidth="28800" windowHeight="1194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B196" i="1" l="1"/>
  <c r="A196" i="1"/>
  <c r="J195" i="1"/>
  <c r="I195" i="1"/>
  <c r="H195" i="1"/>
  <c r="G195" i="1"/>
  <c r="F195" i="1"/>
  <c r="B186" i="1"/>
  <c r="A186" i="1"/>
  <c r="L196" i="1"/>
  <c r="J185" i="1"/>
  <c r="I185" i="1"/>
  <c r="H185" i="1"/>
  <c r="H196" i="1" s="1"/>
  <c r="G185" i="1"/>
  <c r="G196" i="1" s="1"/>
  <c r="F185" i="1"/>
  <c r="F196" i="1" s="1"/>
  <c r="B176" i="1"/>
  <c r="A176" i="1"/>
  <c r="J175" i="1"/>
  <c r="I175" i="1"/>
  <c r="H175" i="1"/>
  <c r="G175" i="1"/>
  <c r="F175" i="1"/>
  <c r="B166" i="1"/>
  <c r="A166" i="1"/>
  <c r="L176" i="1"/>
  <c r="J165" i="1"/>
  <c r="I165" i="1"/>
  <c r="I176" i="1" s="1"/>
  <c r="H165" i="1"/>
  <c r="G165" i="1"/>
  <c r="G176" i="1" s="1"/>
  <c r="F165" i="1"/>
  <c r="B158" i="1"/>
  <c r="A158" i="1"/>
  <c r="J157" i="1"/>
  <c r="I157" i="1"/>
  <c r="H157" i="1"/>
  <c r="G157" i="1"/>
  <c r="F157" i="1"/>
  <c r="B148" i="1"/>
  <c r="A148" i="1"/>
  <c r="L158" i="1"/>
  <c r="J147" i="1"/>
  <c r="J158" i="1" s="1"/>
  <c r="I147" i="1"/>
  <c r="H147" i="1"/>
  <c r="G147" i="1"/>
  <c r="G158" i="1" s="1"/>
  <c r="F147" i="1"/>
  <c r="F158" i="1" s="1"/>
  <c r="B139" i="1"/>
  <c r="A139" i="1"/>
  <c r="J138" i="1"/>
  <c r="I138" i="1"/>
  <c r="H138" i="1"/>
  <c r="G138" i="1"/>
  <c r="F138" i="1"/>
  <c r="B129" i="1"/>
  <c r="A129" i="1"/>
  <c r="L139" i="1"/>
  <c r="J128" i="1"/>
  <c r="I128" i="1"/>
  <c r="I139" i="1" s="1"/>
  <c r="H128" i="1"/>
  <c r="H139" i="1" s="1"/>
  <c r="G128" i="1"/>
  <c r="F128" i="1"/>
  <c r="B120" i="1"/>
  <c r="A120" i="1"/>
  <c r="J119" i="1"/>
  <c r="I119" i="1"/>
  <c r="H119" i="1"/>
  <c r="G119" i="1"/>
  <c r="F119" i="1"/>
  <c r="B110" i="1"/>
  <c r="A110" i="1"/>
  <c r="L120" i="1"/>
  <c r="J109" i="1"/>
  <c r="J120" i="1" s="1"/>
  <c r="I109" i="1"/>
  <c r="I120" i="1" s="1"/>
  <c r="H109" i="1"/>
  <c r="H120" i="1" s="1"/>
  <c r="G109" i="1"/>
  <c r="G120" i="1" s="1"/>
  <c r="F109" i="1"/>
  <c r="F120" i="1" s="1"/>
  <c r="B101" i="1"/>
  <c r="A101" i="1"/>
  <c r="J100" i="1"/>
  <c r="I100" i="1"/>
  <c r="H100" i="1"/>
  <c r="G100" i="1"/>
  <c r="F100" i="1"/>
  <c r="B91" i="1"/>
  <c r="A91" i="1"/>
  <c r="L101" i="1"/>
  <c r="J90" i="1"/>
  <c r="J101" i="1" s="1"/>
  <c r="I90" i="1"/>
  <c r="H90" i="1"/>
  <c r="G90" i="1"/>
  <c r="F90" i="1"/>
  <c r="F101" i="1" s="1"/>
  <c r="B82" i="1"/>
  <c r="A82" i="1"/>
  <c r="J81" i="1"/>
  <c r="I81" i="1"/>
  <c r="H81" i="1"/>
  <c r="G81" i="1"/>
  <c r="F81" i="1"/>
  <c r="B72" i="1"/>
  <c r="A72" i="1"/>
  <c r="L82" i="1"/>
  <c r="J71" i="1"/>
  <c r="J82" i="1" s="1"/>
  <c r="I71" i="1"/>
  <c r="H71" i="1"/>
  <c r="G71" i="1"/>
  <c r="F71" i="1"/>
  <c r="B63" i="1"/>
  <c r="A63" i="1"/>
  <c r="J62" i="1"/>
  <c r="I62" i="1"/>
  <c r="H62" i="1"/>
  <c r="G62" i="1"/>
  <c r="F62" i="1"/>
  <c r="B52" i="1"/>
  <c r="A52" i="1"/>
  <c r="L63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J23" i="1"/>
  <c r="I23" i="1"/>
  <c r="H23" i="1"/>
  <c r="G23" i="1"/>
  <c r="F23" i="1"/>
  <c r="B14" i="1"/>
  <c r="A14" i="1"/>
  <c r="L24" i="1"/>
  <c r="J13" i="1"/>
  <c r="J24" i="1" s="1"/>
  <c r="I13" i="1"/>
  <c r="H13" i="1"/>
  <c r="G13" i="1"/>
  <c r="F13" i="1"/>
  <c r="F24" i="1" s="1"/>
  <c r="H176" i="1" l="1"/>
  <c r="G139" i="1"/>
  <c r="F139" i="1"/>
  <c r="J196" i="1"/>
  <c r="I196" i="1"/>
  <c r="H43" i="1"/>
  <c r="H158" i="1"/>
  <c r="I101" i="1"/>
  <c r="H101" i="1"/>
  <c r="I82" i="1"/>
  <c r="H82" i="1"/>
  <c r="I63" i="1"/>
  <c r="J63" i="1"/>
  <c r="H63" i="1"/>
  <c r="G63" i="1"/>
  <c r="J43" i="1"/>
  <c r="I43" i="1"/>
  <c r="F43" i="1"/>
  <c r="I24" i="1"/>
  <c r="H24" i="1"/>
  <c r="J176" i="1"/>
  <c r="J197" i="1" s="1"/>
  <c r="F176" i="1"/>
  <c r="I158" i="1"/>
  <c r="J139" i="1"/>
  <c r="G101" i="1"/>
  <c r="F82" i="1"/>
  <c r="G82" i="1"/>
  <c r="F63" i="1"/>
  <c r="L43" i="1"/>
  <c r="L197" i="1" s="1"/>
  <c r="G43" i="1"/>
  <c r="G24" i="1"/>
  <c r="F197" i="1" l="1"/>
  <c r="H197" i="1"/>
  <c r="I197" i="1"/>
  <c r="G197" i="1"/>
</calcChain>
</file>

<file path=xl/sharedStrings.xml><?xml version="1.0" encoding="utf-8"?>
<sst xmlns="http://schemas.openxmlformats.org/spreadsheetml/2006/main" count="410" uniqueCount="173">
  <si>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</si>
  <si>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</si>
  <si>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</si>
  <si>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</si>
  <si>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</si>
  <si>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</si>
  <si>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</si>
  <si>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</si>
  <si>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</si>
  <si>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</si>
  <si>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</si>
  <si>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</si>
  <si>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</si>
  <si>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</si>
  <si>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</si>
  <si>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</si>
  <si>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</si>
  <si>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</si>
  <si>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</si>
  <si>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</si>
  <si>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</si>
  <si>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</si>
  <si>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</si>
  <si>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</si>
  <si>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</si>
  <si>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</si>
  <si>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</si>
  <si>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</si>
  <si>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</si>
  <si>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</si>
  <si>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</si>
  <si>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</si>
  <si>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</si>
  <si>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</si>
  <si>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</si>
  <si>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</si>
  <si>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Согласовано</t>
  </si>
  <si>
    <t>директор</t>
  </si>
  <si>
    <t>Любимова М.А.</t>
  </si>
  <si>
    <t>Каша вязкая молочная из пшенной крупы с маслом</t>
  </si>
  <si>
    <t>200/5</t>
  </si>
  <si>
    <t>Яйца вареные</t>
  </si>
  <si>
    <t>1 шт.</t>
  </si>
  <si>
    <t>Чай с сахаром</t>
  </si>
  <si>
    <t>Батон «Нарезной»</t>
  </si>
  <si>
    <t>Плоды свежие</t>
  </si>
  <si>
    <t>302*</t>
  </si>
  <si>
    <t>209/2011</t>
  </si>
  <si>
    <t>376/2011</t>
  </si>
  <si>
    <t>338/2011</t>
  </si>
  <si>
    <t>Щи из свежей капусты с картофелем со сметаной</t>
  </si>
  <si>
    <t>Тефтели 2-й вариант с соусом</t>
  </si>
  <si>
    <t>Макаронные изделия отварные</t>
  </si>
  <si>
    <t xml:space="preserve">Напиток яблочный </t>
  </si>
  <si>
    <t>Хлеб ржано-пшеничный</t>
  </si>
  <si>
    <t>100 (50/50)</t>
  </si>
  <si>
    <t>88/2011</t>
  </si>
  <si>
    <t>279/2011</t>
  </si>
  <si>
    <t>309/2011</t>
  </si>
  <si>
    <t>639*</t>
  </si>
  <si>
    <t>Каша вязкая молочная из риса с маслом</t>
  </si>
  <si>
    <t>Бутерброд с повидлом</t>
  </si>
  <si>
    <t>Чай с фруктовым соком</t>
  </si>
  <si>
    <t>Кондитерские изделия</t>
  </si>
  <si>
    <t>Вторник</t>
  </si>
  <si>
    <t>174/2011</t>
  </si>
  <si>
    <t>2/2011</t>
  </si>
  <si>
    <t>79**</t>
  </si>
  <si>
    <t>1 шт</t>
  </si>
  <si>
    <t>103/2011</t>
  </si>
  <si>
    <t>269/2011</t>
  </si>
  <si>
    <t>303/2011</t>
  </si>
  <si>
    <t>342/2011</t>
  </si>
  <si>
    <t>Суп картофельный с макаронными изделиями</t>
  </si>
  <si>
    <t>Котлеты (особые) с соусом</t>
  </si>
  <si>
    <t xml:space="preserve">Каша вязкая гречневая </t>
  </si>
  <si>
    <t>Компот из свежих плодов</t>
  </si>
  <si>
    <t>Понедельник</t>
  </si>
  <si>
    <t>Среда</t>
  </si>
  <si>
    <t>Каша жидкая молочная из гречневой крупы с маслом</t>
  </si>
  <si>
    <t>183/2011</t>
  </si>
  <si>
    <t>Сыр (порциями)</t>
  </si>
  <si>
    <t>15/2011</t>
  </si>
  <si>
    <t>Чай с молоком</t>
  </si>
  <si>
    <t>378/2011</t>
  </si>
  <si>
    <t>Салат из моркови с яблоками</t>
  </si>
  <si>
    <t>Рассольник ленинградский со сметаной</t>
  </si>
  <si>
    <t>Напиток лимонный</t>
  </si>
  <si>
    <t>59/2011</t>
  </si>
  <si>
    <t>96/2011</t>
  </si>
  <si>
    <t>699*</t>
  </si>
  <si>
    <t>Четверг</t>
  </si>
  <si>
    <t>Запеканка из творога</t>
  </si>
  <si>
    <t>Каша вязкая молочная из пшеничной крупы с маслом</t>
  </si>
  <si>
    <t>Чай с лимоном</t>
  </si>
  <si>
    <t>150/5</t>
  </si>
  <si>
    <t>223/2011</t>
  </si>
  <si>
    <t>173/2011</t>
  </si>
  <si>
    <t>377/2011</t>
  </si>
  <si>
    <t>гор. напиток</t>
  </si>
  <si>
    <t>каша</t>
  </si>
  <si>
    <t>Борщ  с капустой и картофелем со сметаной</t>
  </si>
  <si>
    <t>Плов</t>
  </si>
  <si>
    <t>Компот из смеси сухофруктов</t>
  </si>
  <si>
    <t>82/2011</t>
  </si>
  <si>
    <t>265/2011</t>
  </si>
  <si>
    <t>349/2011</t>
  </si>
  <si>
    <t>Пятница</t>
  </si>
  <si>
    <t>Каша вязкая молочная из овсяной крупы с маслом</t>
  </si>
  <si>
    <t>Кофейный напиток с молоком</t>
  </si>
  <si>
    <t>гор. блюдо</t>
  </si>
  <si>
    <t>379/2011</t>
  </si>
  <si>
    <t xml:space="preserve">Салат из белокочанной капусты с яблоками </t>
  </si>
  <si>
    <t>Суп из овощей со сметаной</t>
  </si>
  <si>
    <t>Рыба припущенная с соусом</t>
  </si>
  <si>
    <t>Пюре картофельное</t>
  </si>
  <si>
    <t>Напиток «Цитрус»</t>
  </si>
  <si>
    <t>46/2011</t>
  </si>
  <si>
    <t>99/2011</t>
  </si>
  <si>
    <t>227/2011</t>
  </si>
  <si>
    <t>312/2011</t>
  </si>
  <si>
    <t>Cтр. 228****</t>
  </si>
  <si>
    <t>Примерное десятидневное меню для обучающихся</t>
  </si>
  <si>
    <t>Масло сливочное (порциями)</t>
  </si>
  <si>
    <t>Какао с молоком</t>
  </si>
  <si>
    <t>14/2011</t>
  </si>
  <si>
    <t>382/2011</t>
  </si>
  <si>
    <t>Салат «Пекинский»</t>
  </si>
  <si>
    <t>Суп картофельный с бобовыми (горохами)</t>
  </si>
  <si>
    <t>Печень по-строгановски (куриная)</t>
  </si>
  <si>
    <t>Сок фруктовый</t>
  </si>
  <si>
    <t>ТТК</t>
  </si>
  <si>
    <t>102/2011</t>
  </si>
  <si>
    <t>389/2011</t>
  </si>
  <si>
    <t>Омлет натуральный</t>
  </si>
  <si>
    <t>210/2011</t>
  </si>
  <si>
    <t>Жаркое по-домашнему</t>
  </si>
  <si>
    <t>259/2011</t>
  </si>
  <si>
    <t>Шницель рыбный с соусом</t>
  </si>
  <si>
    <t>235/2011</t>
  </si>
  <si>
    <t>Каша жидкая молочная из манной крупы с маслом</t>
  </si>
  <si>
    <t>Салат из свеклы с сыром и чесноком</t>
  </si>
  <si>
    <t>Суп картофельный с рыбой</t>
  </si>
  <si>
    <t>Поджарка</t>
  </si>
  <si>
    <t>200</t>
  </si>
  <si>
    <t>181/2011</t>
  </si>
  <si>
    <t>295/2011</t>
  </si>
  <si>
    <t>50/2011</t>
  </si>
  <si>
    <t>97/2011</t>
  </si>
  <si>
    <t>251/2011</t>
  </si>
  <si>
    <t>Оладьи со сгущенным молоком</t>
  </si>
  <si>
    <t>401/2011</t>
  </si>
  <si>
    <t>Винегрет овощной</t>
  </si>
  <si>
    <t>Суп крестьянский с крупой</t>
  </si>
  <si>
    <t>Рис отварной</t>
  </si>
  <si>
    <t>67/2011</t>
  </si>
  <si>
    <t>98/2011</t>
  </si>
  <si>
    <t>304/2011</t>
  </si>
  <si>
    <t>Салат "Несвижский"</t>
  </si>
  <si>
    <t>63*</t>
  </si>
  <si>
    <t>Фрикадельки из кур или бройлеров-цыплят с соусом</t>
  </si>
  <si>
    <t>297/2011</t>
  </si>
  <si>
    <t>Картофель отварной</t>
  </si>
  <si>
    <t>310/2011</t>
  </si>
  <si>
    <t>Овощи натуральные соленые (огурцы)</t>
  </si>
  <si>
    <t>70/2011</t>
  </si>
  <si>
    <t>Салат из квашеной капусты</t>
  </si>
  <si>
    <t>47/2011</t>
  </si>
  <si>
    <t>Слойка</t>
  </si>
  <si>
    <t>Закуска</t>
  </si>
  <si>
    <t>Котлеты рубленные из бройлер-цыплят с соусом</t>
  </si>
  <si>
    <t>Каша вязкая гречневая</t>
  </si>
  <si>
    <t>90 (45/45)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</si>
</sst>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2" fillId="0" borderId="19" xfId="0" applyFont="1" applyBorder="1" applyAlignment="1">
      <alignment horizontal="center" vertical="center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2" fillId="0" borderId="2" xfId="0" applyFont="1" applyBorder="1"/>
    <xf numFmtId="0" fontId="0" fillId="4" borderId="2" xfId="0" applyFill="1" applyBorder="1"/>
    <xf numFmtId="0" fontId="12" fillId="0" borderId="5" xfId="0" applyFont="1" applyBorder="1" applyAlignment="1">
      <alignment horizontal="center"/>
    </xf>
    <xf numFmtId="0" fontId="2" fillId="5" borderId="2" xfId="0" applyFont="1" applyFill="1" applyBorder="1" applyProtection="1">
      <protection locked="0"/>
    </xf>
    <xf numFmtId="0" fontId="13" fillId="5" borderId="2" xfId="0" applyFont="1" applyFill="1" applyBorder="1" applyAlignment="1" applyProtection="1">
      <alignment vertical="top" wrapText="1"/>
      <protection locked="0"/>
    </xf>
    <xf numFmtId="0" fontId="14" fillId="0" borderId="0" xfId="0" applyFont="1" applyAlignment="1">
      <alignment horizontal="left" vertical="center"/>
    </xf>
    <xf numFmtId="0" fontId="12" fillId="0" borderId="16" xfId="0" applyFont="1" applyBorder="1" applyAlignment="1">
      <alignment horizontal="center" vertical="center" textRotation="90"/>
    </xf>
    <xf numFmtId="0" fontId="12" fillId="0" borderId="18" xfId="0" applyFont="1" applyBorder="1" applyAlignment="1">
      <alignment horizontal="center" vertical="center" textRotation="90"/>
    </xf>
    <xf numFmtId="0" fontId="12" fillId="0" borderId="6" xfId="0" applyFont="1" applyBorder="1" applyAlignment="1">
      <alignment horizontal="center" vertical="center" textRotation="90"/>
    </xf>
    <xf numFmtId="0" fontId="12" fillId="0" borderId="4" xfId="0" applyFont="1" applyBorder="1" applyAlignment="1">
      <alignment horizontal="center" vertical="center" textRotation="90"/>
    </xf>
    <xf numFmtId="0" fontId="12" fillId="0" borderId="6" xfId="0" applyFont="1" applyBorder="1" applyAlignment="1">
      <alignment horizontal="center" vertical="center" textRotation="90" wrapText="1"/>
    </xf>
    <xf numFmtId="0" fontId="12" fillId="0" borderId="4" xfId="0" applyFont="1" applyBorder="1" applyAlignment="1">
      <alignment horizontal="center" vertical="center" textRotation="90" wrapText="1"/>
    </xf>
    <xf numFmtId="0" fontId="12" fillId="0" borderId="16" xfId="0" applyFont="1" applyBorder="1" applyAlignment="1">
      <alignment horizontal="center" vertical="center" textRotation="90" wrapText="1"/>
    </xf>
    <xf numFmtId="0" fontId="12" fillId="0" borderId="18" xfId="0" applyFont="1" applyBorder="1" applyAlignment="1">
      <alignment horizontal="center" vertical="center" textRotation="90" wrapText="1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1" fillId="0" borderId="2" xfId="0" applyFont="1" applyBorder="1"/>
    <xf numFmtId="0" fontId="4" fillId="0" borderId="16" xfId="0" applyFont="1" applyBorder="1" applyAlignment="1">
      <alignment horizontal="center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/>
    <xf numFmtId="0" fontId="1" fillId="2" borderId="2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7"/>
  <sheetViews>
    <sheetView tabSelected="1" workbookViewId="0">
      <pane xSplit="4" ySplit="5" topLeftCell="E75" activePane="bottomRight" state="frozen"/>
      <selection pane="topRight" activeCell="E1" sqref="E1"/>
      <selection pane="bottomLeft" activeCell="A6" sqref="A6"/>
      <selection pane="bottomRight" activeCell="I205" sqref="I20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2.71093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39" customHeight="1" x14ac:dyDescent="0.25">
      <c r="A1" s="1" t="s">
        <v>6</v>
      </c>
      <c r="C1" s="66" t="s">
        <v>35</v>
      </c>
      <c r="D1" s="67"/>
      <c r="E1" s="67"/>
      <c r="F1" s="12" t="s">
        <v>36</v>
      </c>
      <c r="G1" s="2" t="s">
        <v>15</v>
      </c>
      <c r="H1" s="68" t="s">
        <v>37</v>
      </c>
      <c r="I1" s="68"/>
      <c r="J1" s="68"/>
      <c r="K1" s="68"/>
    </row>
    <row r="2" spans="1:12" ht="18" x14ac:dyDescent="0.2">
      <c r="A2" s="54" t="s">
        <v>122</v>
      </c>
      <c r="C2" s="2"/>
      <c r="G2" s="2" t="s">
        <v>16</v>
      </c>
      <c r="H2" s="68" t="s">
        <v>38</v>
      </c>
      <c r="I2" s="68"/>
      <c r="J2" s="68"/>
      <c r="K2" s="68"/>
    </row>
    <row r="3" spans="1:12" ht="17.25" customHeight="1" x14ac:dyDescent="0.2">
      <c r="A3" s="4" t="s">
        <v>7</v>
      </c>
      <c r="C3" s="2"/>
      <c r="D3" s="3"/>
      <c r="E3" s="34" t="s">
        <v>8</v>
      </c>
      <c r="G3" s="2" t="s">
        <v>17</v>
      </c>
      <c r="H3" s="44">
        <v>27</v>
      </c>
      <c r="I3" s="44">
        <v>11</v>
      </c>
      <c r="J3" s="45">
        <v>2023</v>
      </c>
      <c r="K3" s="46"/>
    </row>
    <row r="4" spans="1:12" x14ac:dyDescent="0.2">
      <c r="C4" s="2"/>
      <c r="D4" s="4"/>
      <c r="H4" s="43" t="s">
        <v>32</v>
      </c>
      <c r="I4" s="43" t="s">
        <v>33</v>
      </c>
      <c r="J4" s="43" t="s">
        <v>34</v>
      </c>
    </row>
    <row r="5" spans="1:12" ht="33.75" x14ac:dyDescent="0.2">
      <c r="A5" s="41" t="s">
        <v>13</v>
      </c>
      <c r="B5" s="42" t="s">
        <v>14</v>
      </c>
      <c r="C5" s="32" t="s">
        <v>0</v>
      </c>
      <c r="D5" s="32" t="s">
        <v>12</v>
      </c>
      <c r="E5" s="32" t="s">
        <v>11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9</v>
      </c>
      <c r="K5" s="33" t="s">
        <v>10</v>
      </c>
      <c r="L5" s="32" t="s">
        <v>31</v>
      </c>
    </row>
    <row r="6" spans="1:12" ht="15" x14ac:dyDescent="0.25">
      <c r="A6" s="19">
        <v>1</v>
      </c>
      <c r="B6" s="20">
        <v>1</v>
      </c>
      <c r="C6" s="21" t="s">
        <v>18</v>
      </c>
      <c r="D6" s="5" t="s">
        <v>19</v>
      </c>
      <c r="E6" s="35" t="s">
        <v>39</v>
      </c>
      <c r="F6" s="36" t="s">
        <v>40</v>
      </c>
      <c r="G6" s="36">
        <v>8.5</v>
      </c>
      <c r="H6" s="36">
        <v>9.6</v>
      </c>
      <c r="I6" s="36">
        <v>40.299999999999997</v>
      </c>
      <c r="J6" s="36">
        <v>282</v>
      </c>
      <c r="K6" s="37" t="s">
        <v>46</v>
      </c>
      <c r="L6" s="36"/>
    </row>
    <row r="7" spans="1:12" ht="15" x14ac:dyDescent="0.25">
      <c r="A7" s="55" t="s">
        <v>77</v>
      </c>
      <c r="B7" s="15"/>
      <c r="C7" s="11"/>
      <c r="D7" s="6"/>
      <c r="E7" s="38" t="s">
        <v>41</v>
      </c>
      <c r="F7" s="39" t="s">
        <v>42</v>
      </c>
      <c r="G7" s="39">
        <v>15.1</v>
      </c>
      <c r="H7" s="39">
        <v>4.5999999999999996</v>
      </c>
      <c r="I7" s="39">
        <v>0.3</v>
      </c>
      <c r="J7" s="39">
        <v>103</v>
      </c>
      <c r="K7" s="40" t="s">
        <v>47</v>
      </c>
      <c r="L7" s="39"/>
    </row>
    <row r="8" spans="1:12" ht="15" x14ac:dyDescent="0.25">
      <c r="A8" s="55"/>
      <c r="B8" s="15"/>
      <c r="C8" s="11"/>
      <c r="D8" s="7" t="s">
        <v>20</v>
      </c>
      <c r="E8" s="38" t="s">
        <v>43</v>
      </c>
      <c r="F8" s="39">
        <v>200</v>
      </c>
      <c r="G8" s="39">
        <v>7.0000000000000007E-2</v>
      </c>
      <c r="H8" s="39">
        <v>0.02</v>
      </c>
      <c r="I8" s="39">
        <v>15</v>
      </c>
      <c r="J8" s="39">
        <v>60</v>
      </c>
      <c r="K8" s="40" t="s">
        <v>48</v>
      </c>
      <c r="L8" s="39"/>
    </row>
    <row r="9" spans="1:12" ht="15" x14ac:dyDescent="0.25">
      <c r="A9" s="55"/>
      <c r="B9" s="15"/>
      <c r="C9" s="11"/>
      <c r="D9" s="7" t="s">
        <v>21</v>
      </c>
      <c r="E9" s="38" t="s">
        <v>44</v>
      </c>
      <c r="F9" s="39">
        <v>40</v>
      </c>
      <c r="G9" s="39">
        <v>3</v>
      </c>
      <c r="H9" s="39">
        <v>1.2</v>
      </c>
      <c r="I9" s="39">
        <v>24.6</v>
      </c>
      <c r="J9" s="39">
        <v>121</v>
      </c>
      <c r="K9" s="40"/>
      <c r="L9" s="39"/>
    </row>
    <row r="10" spans="1:12" ht="15" x14ac:dyDescent="0.25">
      <c r="A10" s="55"/>
      <c r="B10" s="15"/>
      <c r="C10" s="11"/>
      <c r="D10" s="7" t="s">
        <v>22</v>
      </c>
      <c r="E10" s="38" t="s">
        <v>45</v>
      </c>
      <c r="F10" s="39">
        <v>100</v>
      </c>
      <c r="G10" s="39">
        <v>5.5</v>
      </c>
      <c r="H10" s="39">
        <v>0.7</v>
      </c>
      <c r="I10" s="39">
        <v>21</v>
      </c>
      <c r="J10" s="39">
        <v>112</v>
      </c>
      <c r="K10" s="40" t="s">
        <v>49</v>
      </c>
      <c r="L10" s="39"/>
    </row>
    <row r="11" spans="1:12" ht="15" x14ac:dyDescent="0.25">
      <c r="A11" s="55"/>
      <c r="B11" s="15"/>
      <c r="C11" s="11"/>
      <c r="D11" s="6"/>
      <c r="E11" s="38"/>
      <c r="F11" s="39"/>
      <c r="G11" s="39"/>
      <c r="H11" s="39"/>
      <c r="I11" s="39"/>
      <c r="J11" s="39"/>
      <c r="K11" s="40"/>
      <c r="L11" s="39"/>
    </row>
    <row r="12" spans="1:12" ht="15" x14ac:dyDescent="0.25">
      <c r="A12" s="55"/>
      <c r="B12" s="15"/>
      <c r="C12" s="11"/>
      <c r="D12" s="6"/>
      <c r="E12" s="38"/>
      <c r="F12" s="39"/>
      <c r="G12" s="39"/>
      <c r="H12" s="39"/>
      <c r="I12" s="39"/>
      <c r="J12" s="39"/>
      <c r="K12" s="40"/>
      <c r="L12" s="39"/>
    </row>
    <row r="13" spans="1:12" ht="15" x14ac:dyDescent="0.25">
      <c r="A13" s="56"/>
      <c r="B13" s="16"/>
      <c r="C13" s="8"/>
      <c r="D13" s="17" t="s">
        <v>29</v>
      </c>
      <c r="E13" s="9"/>
      <c r="F13" s="18">
        <f>SUM(F6:F12)</f>
        <v>340</v>
      </c>
      <c r="G13" s="18">
        <f t="shared" ref="G13:J13" si="0">SUM(G6:G12)</f>
        <v>32.17</v>
      </c>
      <c r="H13" s="18">
        <f t="shared" si="0"/>
        <v>16.119999999999997</v>
      </c>
      <c r="I13" s="18">
        <f t="shared" si="0"/>
        <v>101.19999999999999</v>
      </c>
      <c r="J13" s="18">
        <f t="shared" si="0"/>
        <v>678</v>
      </c>
      <c r="K13" s="22"/>
      <c r="L13" s="18">
        <v>68</v>
      </c>
    </row>
    <row r="14" spans="1:12" ht="15" x14ac:dyDescent="0.25">
      <c r="A14" s="47">
        <f>A6</f>
        <v>1</v>
      </c>
      <c r="B14" s="13">
        <f>B6</f>
        <v>1</v>
      </c>
      <c r="C14" s="10" t="s">
        <v>23</v>
      </c>
      <c r="D14" s="7" t="s">
        <v>24</v>
      </c>
      <c r="E14" s="38" t="s">
        <v>112</v>
      </c>
      <c r="F14" s="39">
        <v>60</v>
      </c>
      <c r="G14" s="39">
        <v>7.0000000000000007E-2</v>
      </c>
      <c r="H14" s="39">
        <v>3.06</v>
      </c>
      <c r="I14" s="39">
        <v>6.7</v>
      </c>
      <c r="J14" s="39">
        <v>55</v>
      </c>
      <c r="K14" s="40" t="s">
        <v>117</v>
      </c>
      <c r="L14" s="39"/>
    </row>
    <row r="15" spans="1:12" ht="15" x14ac:dyDescent="0.25">
      <c r="A15" s="61" t="s">
        <v>77</v>
      </c>
      <c r="B15" s="15"/>
      <c r="C15" s="11"/>
      <c r="D15" s="7" t="s">
        <v>25</v>
      </c>
      <c r="E15" s="38" t="s">
        <v>50</v>
      </c>
      <c r="F15" s="39" t="s">
        <v>40</v>
      </c>
      <c r="G15" s="39">
        <v>1.52</v>
      </c>
      <c r="H15" s="39">
        <v>4.8</v>
      </c>
      <c r="I15" s="39">
        <v>6.4</v>
      </c>
      <c r="J15" s="39">
        <v>75</v>
      </c>
      <c r="K15" s="40" t="s">
        <v>56</v>
      </c>
      <c r="L15" s="39"/>
    </row>
    <row r="16" spans="1:12" ht="15" x14ac:dyDescent="0.25">
      <c r="A16" s="61"/>
      <c r="B16" s="15"/>
      <c r="C16" s="11"/>
      <c r="D16" s="7" t="s">
        <v>26</v>
      </c>
      <c r="E16" s="38" t="s">
        <v>51</v>
      </c>
      <c r="F16" s="39" t="s">
        <v>55</v>
      </c>
      <c r="G16" s="39">
        <v>7.1</v>
      </c>
      <c r="H16" s="39">
        <v>17.899999999999999</v>
      </c>
      <c r="I16" s="39">
        <v>9</v>
      </c>
      <c r="J16" s="39">
        <v>226</v>
      </c>
      <c r="K16" s="40" t="s">
        <v>57</v>
      </c>
      <c r="L16" s="39"/>
    </row>
    <row r="17" spans="1:12" ht="15" x14ac:dyDescent="0.25">
      <c r="A17" s="61"/>
      <c r="B17" s="15"/>
      <c r="C17" s="11"/>
      <c r="D17" s="7" t="s">
        <v>27</v>
      </c>
      <c r="E17" s="38" t="s">
        <v>52</v>
      </c>
      <c r="F17" s="39">
        <v>150</v>
      </c>
      <c r="G17" s="39">
        <v>5.7</v>
      </c>
      <c r="H17" s="39">
        <v>0.67</v>
      </c>
      <c r="I17" s="39">
        <v>31.92</v>
      </c>
      <c r="J17" s="39">
        <v>157</v>
      </c>
      <c r="K17" s="40" t="s">
        <v>58</v>
      </c>
      <c r="L17" s="39"/>
    </row>
    <row r="18" spans="1:12" ht="15" x14ac:dyDescent="0.25">
      <c r="A18" s="61"/>
      <c r="B18" s="15"/>
      <c r="C18" s="11"/>
      <c r="D18" s="7" t="s">
        <v>28</v>
      </c>
      <c r="E18" s="38" t="s">
        <v>53</v>
      </c>
      <c r="F18" s="39">
        <v>200</v>
      </c>
      <c r="G18" s="39">
        <v>0.44</v>
      </c>
      <c r="H18" s="39">
        <v>0</v>
      </c>
      <c r="I18" s="39">
        <v>28.88</v>
      </c>
      <c r="J18" s="39">
        <v>117</v>
      </c>
      <c r="K18" s="40" t="s">
        <v>59</v>
      </c>
      <c r="L18" s="39"/>
    </row>
    <row r="19" spans="1:12" ht="15" x14ac:dyDescent="0.25">
      <c r="A19" s="61"/>
      <c r="B19" s="15"/>
      <c r="C19" s="11"/>
      <c r="D19" s="49" t="s">
        <v>21</v>
      </c>
      <c r="E19" s="38" t="s">
        <v>54</v>
      </c>
      <c r="F19" s="39">
        <v>60</v>
      </c>
      <c r="G19" s="39">
        <v>4.74</v>
      </c>
      <c r="H19" s="39">
        <v>0.8</v>
      </c>
      <c r="I19" s="39">
        <v>26.8</v>
      </c>
      <c r="J19" s="39">
        <v>133</v>
      </c>
      <c r="K19" s="40"/>
      <c r="L19" s="39"/>
    </row>
    <row r="20" spans="1:12" ht="15" x14ac:dyDescent="0.25">
      <c r="A20" s="61"/>
      <c r="B20" s="15"/>
      <c r="C20" s="11"/>
      <c r="D20" s="50"/>
      <c r="E20" s="38"/>
      <c r="F20" s="39"/>
      <c r="G20" s="39"/>
      <c r="H20" s="39"/>
      <c r="I20" s="39"/>
      <c r="J20" s="39"/>
      <c r="K20" s="40"/>
      <c r="L20" s="39"/>
    </row>
    <row r="21" spans="1:12" ht="15" x14ac:dyDescent="0.25">
      <c r="A21" s="61"/>
      <c r="B21" s="15"/>
      <c r="C21" s="11"/>
      <c r="D21" s="6"/>
      <c r="E21" s="38"/>
      <c r="F21" s="39"/>
      <c r="G21" s="39"/>
      <c r="H21" s="39"/>
      <c r="I21" s="39"/>
      <c r="J21" s="39"/>
      <c r="K21" s="40"/>
      <c r="L21" s="39"/>
    </row>
    <row r="22" spans="1:12" ht="15" x14ac:dyDescent="0.25">
      <c r="A22" s="61"/>
      <c r="B22" s="15"/>
      <c r="C22" s="11"/>
      <c r="D22" s="6"/>
      <c r="E22" s="38"/>
      <c r="F22" s="39"/>
      <c r="G22" s="39"/>
      <c r="H22" s="39"/>
      <c r="I22" s="39"/>
      <c r="J22" s="39"/>
      <c r="K22" s="40"/>
      <c r="L22" s="39"/>
    </row>
    <row r="23" spans="1:12" ht="15" x14ac:dyDescent="0.25">
      <c r="A23" s="62"/>
      <c r="B23" s="16"/>
      <c r="C23" s="8"/>
      <c r="D23" s="17" t="s">
        <v>29</v>
      </c>
      <c r="E23" s="9"/>
      <c r="F23" s="18">
        <f>SUM(F14:F22)</f>
        <v>470</v>
      </c>
      <c r="G23" s="18">
        <f t="shared" ref="G23:J23" si="1">SUM(G14:G22)</f>
        <v>19.57</v>
      </c>
      <c r="H23" s="18">
        <f t="shared" si="1"/>
        <v>27.23</v>
      </c>
      <c r="I23" s="18">
        <f t="shared" si="1"/>
        <v>109.7</v>
      </c>
      <c r="J23" s="18">
        <f t="shared" si="1"/>
        <v>763</v>
      </c>
      <c r="K23" s="22"/>
      <c r="L23" s="18">
        <v>78</v>
      </c>
    </row>
    <row r="24" spans="1:12" ht="15" x14ac:dyDescent="0.2">
      <c r="A24" s="26">
        <f>A6</f>
        <v>1</v>
      </c>
      <c r="B24" s="27">
        <f>B6</f>
        <v>1</v>
      </c>
      <c r="C24" s="63" t="s">
        <v>4</v>
      </c>
      <c r="D24" s="64"/>
      <c r="E24" s="28"/>
      <c r="F24" s="29">
        <f>F13+F23</f>
        <v>810</v>
      </c>
      <c r="G24" s="29">
        <f t="shared" ref="G24:J24" si="2">G13+G23</f>
        <v>51.74</v>
      </c>
      <c r="H24" s="29">
        <f t="shared" si="2"/>
        <v>43.349999999999994</v>
      </c>
      <c r="I24" s="29">
        <f t="shared" si="2"/>
        <v>210.89999999999998</v>
      </c>
      <c r="J24" s="29">
        <f t="shared" si="2"/>
        <v>1441</v>
      </c>
      <c r="K24" s="29"/>
      <c r="L24" s="29">
        <f t="shared" ref="L24" si="3">L13+L23</f>
        <v>146</v>
      </c>
    </row>
    <row r="25" spans="1:12" ht="15" x14ac:dyDescent="0.25">
      <c r="A25" s="14">
        <v>1</v>
      </c>
      <c r="B25" s="15">
        <v>2</v>
      </c>
      <c r="C25" s="21" t="s">
        <v>18</v>
      </c>
      <c r="D25" s="5" t="s">
        <v>19</v>
      </c>
      <c r="E25" s="35" t="s">
        <v>60</v>
      </c>
      <c r="F25" s="36" t="s">
        <v>40</v>
      </c>
      <c r="G25" s="36">
        <v>9.9</v>
      </c>
      <c r="H25" s="36">
        <v>10.7</v>
      </c>
      <c r="I25" s="36">
        <v>42</v>
      </c>
      <c r="J25" s="36">
        <v>304</v>
      </c>
      <c r="K25" s="36" t="s">
        <v>65</v>
      </c>
      <c r="L25" s="36"/>
    </row>
    <row r="26" spans="1:12" ht="15" x14ac:dyDescent="0.25">
      <c r="A26" s="57" t="s">
        <v>64</v>
      </c>
      <c r="B26" s="15"/>
      <c r="C26" s="11"/>
      <c r="D26" s="6"/>
      <c r="E26" s="38" t="s">
        <v>61</v>
      </c>
      <c r="F26" s="39">
        <v>40</v>
      </c>
      <c r="G26" s="39">
        <v>1.2</v>
      </c>
      <c r="H26" s="39">
        <v>4.3</v>
      </c>
      <c r="I26" s="39">
        <v>22</v>
      </c>
      <c r="J26" s="39">
        <v>132</v>
      </c>
      <c r="K26" s="39" t="s">
        <v>66</v>
      </c>
      <c r="L26" s="39"/>
    </row>
    <row r="27" spans="1:12" ht="15" x14ac:dyDescent="0.25">
      <c r="A27" s="57"/>
      <c r="B27" s="15"/>
      <c r="C27" s="11"/>
      <c r="D27" s="7" t="s">
        <v>20</v>
      </c>
      <c r="E27" s="38" t="s">
        <v>62</v>
      </c>
      <c r="F27" s="39">
        <v>200</v>
      </c>
      <c r="G27" s="39">
        <v>0.34</v>
      </c>
      <c r="H27" s="39">
        <v>0.02</v>
      </c>
      <c r="I27" s="39">
        <v>24.53</v>
      </c>
      <c r="J27" s="39">
        <v>100</v>
      </c>
      <c r="K27" s="39" t="s">
        <v>67</v>
      </c>
      <c r="L27" s="39"/>
    </row>
    <row r="28" spans="1:12" ht="15" x14ac:dyDescent="0.25">
      <c r="A28" s="57"/>
      <c r="B28" s="15"/>
      <c r="C28" s="11"/>
      <c r="D28" s="7" t="s">
        <v>21</v>
      </c>
      <c r="E28" s="38" t="s">
        <v>44</v>
      </c>
      <c r="F28" s="39">
        <v>40</v>
      </c>
      <c r="G28" s="39">
        <v>3</v>
      </c>
      <c r="H28" s="39">
        <v>1.2</v>
      </c>
      <c r="I28" s="39">
        <v>24.6</v>
      </c>
      <c r="J28" s="39">
        <v>121</v>
      </c>
      <c r="K28" s="40"/>
      <c r="L28" s="39"/>
    </row>
    <row r="29" spans="1:12" ht="15" x14ac:dyDescent="0.25">
      <c r="A29" s="57"/>
      <c r="B29" s="15"/>
      <c r="C29" s="11"/>
      <c r="D29" s="7"/>
      <c r="E29" s="48" t="s">
        <v>63</v>
      </c>
      <c r="F29" s="39" t="s">
        <v>68</v>
      </c>
      <c r="G29" s="39">
        <v>5.7</v>
      </c>
      <c r="H29" s="39">
        <v>5.0999999999999996</v>
      </c>
      <c r="I29" s="39">
        <v>20.100000000000001</v>
      </c>
      <c r="J29" s="39">
        <v>149</v>
      </c>
      <c r="K29" s="40"/>
      <c r="L29" s="39"/>
    </row>
    <row r="30" spans="1:12" ht="15" x14ac:dyDescent="0.25">
      <c r="A30" s="57"/>
      <c r="B30" s="15"/>
      <c r="C30" s="11"/>
      <c r="D30" s="6"/>
      <c r="E30" s="38"/>
      <c r="F30" s="39"/>
      <c r="G30" s="39"/>
      <c r="H30" s="39"/>
      <c r="I30" s="39"/>
      <c r="J30" s="39"/>
      <c r="K30" s="40"/>
      <c r="L30" s="39"/>
    </row>
    <row r="31" spans="1:12" ht="15" x14ac:dyDescent="0.25">
      <c r="A31" s="57"/>
      <c r="B31" s="15"/>
      <c r="C31" s="11"/>
      <c r="D31" s="6"/>
      <c r="E31" s="38"/>
      <c r="F31" s="39"/>
      <c r="G31" s="39"/>
      <c r="H31" s="39"/>
      <c r="I31" s="39"/>
      <c r="J31" s="39"/>
      <c r="K31" s="40"/>
      <c r="L31" s="39"/>
    </row>
    <row r="32" spans="1:12" ht="15" x14ac:dyDescent="0.25">
      <c r="A32" s="58"/>
      <c r="B32" s="16"/>
      <c r="C32" s="8"/>
      <c r="D32" s="17" t="s">
        <v>29</v>
      </c>
      <c r="E32" s="9"/>
      <c r="F32" s="18">
        <f>SUM(F25:F31)</f>
        <v>280</v>
      </c>
      <c r="G32" s="18">
        <f t="shared" ref="G32" si="4">SUM(G25:G31)</f>
        <v>20.14</v>
      </c>
      <c r="H32" s="18">
        <f t="shared" ref="H32" si="5">SUM(H25:H31)</f>
        <v>21.32</v>
      </c>
      <c r="I32" s="18">
        <f t="shared" ref="I32" si="6">SUM(I25:I31)</f>
        <v>133.22999999999999</v>
      </c>
      <c r="J32" s="18">
        <f t="shared" ref="J32" si="7">SUM(J25:J31)</f>
        <v>806</v>
      </c>
      <c r="K32" s="22"/>
      <c r="L32" s="18">
        <v>68</v>
      </c>
    </row>
    <row r="33" spans="1:12" ht="15" x14ac:dyDescent="0.25">
      <c r="A33" s="51">
        <f>A25</f>
        <v>1</v>
      </c>
      <c r="B33" s="13">
        <f>B25</f>
        <v>2</v>
      </c>
      <c r="C33" s="10" t="s">
        <v>23</v>
      </c>
      <c r="D33" s="7" t="s">
        <v>24</v>
      </c>
      <c r="E33" s="38" t="s">
        <v>158</v>
      </c>
      <c r="F33" s="39">
        <v>60</v>
      </c>
      <c r="G33" s="39">
        <v>1.9</v>
      </c>
      <c r="H33" s="39">
        <v>5.81</v>
      </c>
      <c r="I33" s="39">
        <v>1.24</v>
      </c>
      <c r="J33" s="39">
        <v>65</v>
      </c>
      <c r="K33" s="39" t="s">
        <v>159</v>
      </c>
      <c r="L33" s="39"/>
    </row>
    <row r="34" spans="1:12" ht="15" x14ac:dyDescent="0.25">
      <c r="A34" s="59" t="s">
        <v>64</v>
      </c>
      <c r="B34" s="15"/>
      <c r="C34" s="11"/>
      <c r="D34" s="7" t="s">
        <v>25</v>
      </c>
      <c r="E34" s="38" t="s">
        <v>73</v>
      </c>
      <c r="F34" s="39">
        <v>200</v>
      </c>
      <c r="G34" s="39">
        <v>2.16</v>
      </c>
      <c r="H34" s="39">
        <v>2.2400000000000002</v>
      </c>
      <c r="I34" s="39">
        <v>14</v>
      </c>
      <c r="J34" s="39">
        <v>85</v>
      </c>
      <c r="K34" s="39" t="s">
        <v>69</v>
      </c>
      <c r="L34" s="39"/>
    </row>
    <row r="35" spans="1:12" ht="15" x14ac:dyDescent="0.25">
      <c r="A35" s="59"/>
      <c r="B35" s="15"/>
      <c r="C35" s="11"/>
      <c r="D35" s="7" t="s">
        <v>26</v>
      </c>
      <c r="E35" s="38" t="s">
        <v>74</v>
      </c>
      <c r="F35" s="39" t="s">
        <v>55</v>
      </c>
      <c r="G35" s="39">
        <v>13.2</v>
      </c>
      <c r="H35" s="39">
        <v>14.4</v>
      </c>
      <c r="I35" s="39">
        <v>8.6</v>
      </c>
      <c r="J35" s="39">
        <v>217</v>
      </c>
      <c r="K35" s="39" t="s">
        <v>70</v>
      </c>
      <c r="L35" s="39"/>
    </row>
    <row r="36" spans="1:12" ht="15" x14ac:dyDescent="0.25">
      <c r="A36" s="59"/>
      <c r="B36" s="15"/>
      <c r="C36" s="11"/>
      <c r="D36" s="7" t="s">
        <v>27</v>
      </c>
      <c r="E36" s="38" t="s">
        <v>75</v>
      </c>
      <c r="F36" s="39">
        <v>150</v>
      </c>
      <c r="G36" s="39">
        <v>8.58</v>
      </c>
      <c r="H36" s="39">
        <v>6</v>
      </c>
      <c r="I36" s="39">
        <v>40.25</v>
      </c>
      <c r="J36" s="39">
        <v>249</v>
      </c>
      <c r="K36" s="39" t="s">
        <v>71</v>
      </c>
      <c r="L36" s="39"/>
    </row>
    <row r="37" spans="1:12" ht="15" x14ac:dyDescent="0.25">
      <c r="A37" s="59"/>
      <c r="B37" s="15"/>
      <c r="C37" s="11"/>
      <c r="D37" s="7" t="s">
        <v>28</v>
      </c>
      <c r="E37" s="38" t="s">
        <v>76</v>
      </c>
      <c r="F37" s="39">
        <v>200</v>
      </c>
      <c r="G37" s="39">
        <v>0.16</v>
      </c>
      <c r="H37" s="39">
        <v>0.16</v>
      </c>
      <c r="I37" s="39">
        <v>27.87</v>
      </c>
      <c r="J37" s="39">
        <v>114</v>
      </c>
      <c r="K37" s="39" t="s">
        <v>72</v>
      </c>
      <c r="L37" s="39"/>
    </row>
    <row r="38" spans="1:12" ht="15" x14ac:dyDescent="0.25">
      <c r="A38" s="59"/>
      <c r="B38" s="15"/>
      <c r="C38" s="11"/>
      <c r="D38" s="49" t="s">
        <v>21</v>
      </c>
      <c r="E38" s="38" t="s">
        <v>54</v>
      </c>
      <c r="F38" s="39">
        <v>60</v>
      </c>
      <c r="G38" s="39">
        <v>4.74</v>
      </c>
      <c r="H38" s="39">
        <v>0.8</v>
      </c>
      <c r="I38" s="39">
        <v>26.8</v>
      </c>
      <c r="J38" s="39">
        <v>133</v>
      </c>
      <c r="K38" s="40"/>
      <c r="L38" s="39"/>
    </row>
    <row r="39" spans="1:12" ht="15" x14ac:dyDescent="0.25">
      <c r="A39" s="59"/>
      <c r="B39" s="15"/>
      <c r="C39" s="11"/>
      <c r="D39" s="50"/>
      <c r="E39" s="38"/>
      <c r="F39" s="39"/>
      <c r="G39" s="39"/>
      <c r="H39" s="39"/>
      <c r="I39" s="39"/>
      <c r="J39" s="39"/>
      <c r="K39" s="40"/>
      <c r="L39" s="39"/>
    </row>
    <row r="40" spans="1:12" ht="15" x14ac:dyDescent="0.25">
      <c r="A40" s="59"/>
      <c r="B40" s="15"/>
      <c r="C40" s="11"/>
      <c r="D40" s="6"/>
      <c r="E40" s="38"/>
      <c r="F40" s="39"/>
      <c r="G40" s="39"/>
      <c r="H40" s="39"/>
      <c r="I40" s="39"/>
      <c r="J40" s="39"/>
      <c r="K40" s="40"/>
      <c r="L40" s="39"/>
    </row>
    <row r="41" spans="1:12" ht="15" x14ac:dyDescent="0.25">
      <c r="A41" s="59"/>
      <c r="B41" s="15"/>
      <c r="C41" s="11"/>
      <c r="D41" s="6"/>
      <c r="E41" s="38"/>
      <c r="F41" s="39"/>
      <c r="G41" s="39"/>
      <c r="H41" s="39"/>
      <c r="I41" s="39"/>
      <c r="J41" s="39"/>
      <c r="K41" s="40"/>
      <c r="L41" s="39"/>
    </row>
    <row r="42" spans="1:12" ht="15" x14ac:dyDescent="0.25">
      <c r="A42" s="60"/>
      <c r="B42" s="16"/>
      <c r="C42" s="8"/>
      <c r="D42" s="17" t="s">
        <v>29</v>
      </c>
      <c r="E42" s="9"/>
      <c r="F42" s="18">
        <f>SUM(F33:F41)</f>
        <v>670</v>
      </c>
      <c r="G42" s="18">
        <f t="shared" ref="G42" si="8">SUM(G33:G41)</f>
        <v>30.739999999999995</v>
      </c>
      <c r="H42" s="18">
        <f t="shared" ref="H42" si="9">SUM(H33:H41)</f>
        <v>29.410000000000004</v>
      </c>
      <c r="I42" s="18">
        <f t="shared" ref="I42" si="10">SUM(I33:I41)</f>
        <v>118.76</v>
      </c>
      <c r="J42" s="18">
        <f t="shared" ref="J42" si="11">SUM(J33:J41)</f>
        <v>863</v>
      </c>
      <c r="K42" s="22"/>
      <c r="L42" s="18">
        <v>78</v>
      </c>
    </row>
    <row r="43" spans="1:12" ht="15.75" customHeight="1" x14ac:dyDescent="0.2">
      <c r="A43" s="30">
        <f>A25</f>
        <v>1</v>
      </c>
      <c r="B43" s="30">
        <f>B25</f>
        <v>2</v>
      </c>
      <c r="C43" s="63" t="s">
        <v>4</v>
      </c>
      <c r="D43" s="64"/>
      <c r="E43" s="28"/>
      <c r="F43" s="29">
        <f>F32+F42</f>
        <v>950</v>
      </c>
      <c r="G43" s="29">
        <f t="shared" ref="G43" si="12">G32+G42</f>
        <v>50.879999999999995</v>
      </c>
      <c r="H43" s="29">
        <f t="shared" ref="H43" si="13">H32+H42</f>
        <v>50.730000000000004</v>
      </c>
      <c r="I43" s="29">
        <f t="shared" ref="I43" si="14">I32+I42</f>
        <v>251.99</v>
      </c>
      <c r="J43" s="29">
        <f t="shared" ref="J43:L43" si="15">J32+J42</f>
        <v>1669</v>
      </c>
      <c r="K43" s="29"/>
      <c r="L43" s="29">
        <f t="shared" si="15"/>
        <v>146</v>
      </c>
    </row>
    <row r="44" spans="1:12" ht="15" x14ac:dyDescent="0.25">
      <c r="A44" s="19">
        <v>1</v>
      </c>
      <c r="B44" s="20">
        <v>3</v>
      </c>
      <c r="C44" s="21" t="s">
        <v>18</v>
      </c>
      <c r="D44" s="5" t="s">
        <v>19</v>
      </c>
      <c r="E44" s="35" t="s">
        <v>79</v>
      </c>
      <c r="F44" s="36" t="s">
        <v>40</v>
      </c>
      <c r="G44" s="36">
        <v>11.3</v>
      </c>
      <c r="H44" s="36">
        <v>12</v>
      </c>
      <c r="I44" s="37">
        <v>51</v>
      </c>
      <c r="J44" s="36">
        <v>357</v>
      </c>
      <c r="K44" s="37" t="s">
        <v>80</v>
      </c>
      <c r="L44" s="36"/>
    </row>
    <row r="45" spans="1:12" ht="15" x14ac:dyDescent="0.25">
      <c r="A45" s="55" t="s">
        <v>78</v>
      </c>
      <c r="B45" s="15"/>
      <c r="C45" s="11"/>
      <c r="D45" s="6"/>
      <c r="E45" s="38" t="s">
        <v>81</v>
      </c>
      <c r="F45" s="39">
        <v>12</v>
      </c>
      <c r="G45" s="39">
        <v>2.76</v>
      </c>
      <c r="H45" s="39">
        <v>3.54</v>
      </c>
      <c r="I45" s="40"/>
      <c r="J45" s="39">
        <v>43</v>
      </c>
      <c r="K45" s="40" t="s">
        <v>82</v>
      </c>
      <c r="L45" s="39"/>
    </row>
    <row r="46" spans="1:12" ht="15" x14ac:dyDescent="0.25">
      <c r="A46" s="55"/>
      <c r="B46" s="15"/>
      <c r="C46" s="11"/>
      <c r="D46" s="7" t="s">
        <v>20</v>
      </c>
      <c r="E46" s="38" t="s">
        <v>83</v>
      </c>
      <c r="F46" s="39">
        <v>200</v>
      </c>
      <c r="G46" s="39">
        <v>1.52</v>
      </c>
      <c r="H46" s="39">
        <v>1.35</v>
      </c>
      <c r="I46" s="40">
        <v>15.9</v>
      </c>
      <c r="J46" s="39">
        <v>82</v>
      </c>
      <c r="K46" s="40" t="s">
        <v>84</v>
      </c>
      <c r="L46" s="39"/>
    </row>
    <row r="47" spans="1:12" ht="15" x14ac:dyDescent="0.25">
      <c r="A47" s="55"/>
      <c r="B47" s="15"/>
      <c r="C47" s="11"/>
      <c r="D47" s="49" t="s">
        <v>22</v>
      </c>
      <c r="E47" s="38" t="s">
        <v>45</v>
      </c>
      <c r="F47" s="39">
        <v>100</v>
      </c>
      <c r="G47" s="39">
        <v>5.5</v>
      </c>
      <c r="H47" s="39">
        <v>0.7</v>
      </c>
      <c r="I47" s="40">
        <v>21</v>
      </c>
      <c r="J47" s="39">
        <v>112</v>
      </c>
      <c r="K47" s="40" t="s">
        <v>49</v>
      </c>
      <c r="L47" s="39"/>
    </row>
    <row r="48" spans="1:12" ht="15" x14ac:dyDescent="0.25">
      <c r="A48" s="55"/>
      <c r="B48" s="15"/>
      <c r="C48" s="11"/>
      <c r="D48" s="49" t="s">
        <v>21</v>
      </c>
      <c r="E48" s="38" t="s">
        <v>44</v>
      </c>
      <c r="F48" s="39">
        <v>40</v>
      </c>
      <c r="G48" s="39">
        <v>3</v>
      </c>
      <c r="H48" s="39">
        <v>1.2</v>
      </c>
      <c r="I48" s="40">
        <v>24.6</v>
      </c>
      <c r="J48" s="39">
        <v>121</v>
      </c>
      <c r="K48" s="40"/>
      <c r="L48" s="39"/>
    </row>
    <row r="49" spans="1:12" ht="15" x14ac:dyDescent="0.25">
      <c r="A49" s="55"/>
      <c r="B49" s="15"/>
      <c r="C49" s="11"/>
      <c r="D49" s="6"/>
      <c r="E49" s="38"/>
      <c r="F49" s="39"/>
      <c r="G49" s="39"/>
      <c r="H49" s="39"/>
      <c r="I49" s="39"/>
      <c r="J49" s="39"/>
      <c r="K49" s="40"/>
      <c r="L49" s="39"/>
    </row>
    <row r="50" spans="1:12" ht="15" x14ac:dyDescent="0.25">
      <c r="A50" s="55"/>
      <c r="B50" s="15"/>
      <c r="C50" s="11"/>
      <c r="D50" s="6"/>
      <c r="E50" s="38"/>
      <c r="F50" s="39"/>
      <c r="G50" s="39"/>
      <c r="H50" s="39"/>
      <c r="I50" s="39"/>
      <c r="J50" s="39"/>
      <c r="K50" s="40"/>
      <c r="L50" s="39"/>
    </row>
    <row r="51" spans="1:12" ht="15" x14ac:dyDescent="0.25">
      <c r="A51" s="56"/>
      <c r="B51" s="16"/>
      <c r="C51" s="8"/>
      <c r="D51" s="17" t="s">
        <v>29</v>
      </c>
      <c r="E51" s="9"/>
      <c r="F51" s="18">
        <f>SUM(F44:F50)</f>
        <v>352</v>
      </c>
      <c r="G51" s="18">
        <f t="shared" ref="G51" si="16">SUM(G44:G50)</f>
        <v>24.08</v>
      </c>
      <c r="H51" s="18">
        <f t="shared" ref="H51" si="17">SUM(H44:H50)</f>
        <v>18.79</v>
      </c>
      <c r="I51" s="18">
        <f t="shared" ref="I51" si="18">SUM(I44:I50)</f>
        <v>112.5</v>
      </c>
      <c r="J51" s="18">
        <f t="shared" ref="J51" si="19">SUM(J44:J50)</f>
        <v>715</v>
      </c>
      <c r="K51" s="22"/>
      <c r="L51" s="18">
        <v>68</v>
      </c>
    </row>
    <row r="52" spans="1:12" ht="15" x14ac:dyDescent="0.25">
      <c r="A52" s="23">
        <f>A44</f>
        <v>1</v>
      </c>
      <c r="B52" s="13">
        <f>B44</f>
        <v>3</v>
      </c>
      <c r="C52" s="10" t="s">
        <v>23</v>
      </c>
      <c r="D52" s="7" t="s">
        <v>24</v>
      </c>
      <c r="E52" s="38" t="s">
        <v>85</v>
      </c>
      <c r="F52" s="39">
        <v>60</v>
      </c>
      <c r="G52" s="39">
        <v>0.9</v>
      </c>
      <c r="H52" s="39">
        <v>3.05</v>
      </c>
      <c r="I52" s="39">
        <v>7.82</v>
      </c>
      <c r="J52" s="39">
        <v>62</v>
      </c>
      <c r="K52" s="40" t="s">
        <v>88</v>
      </c>
      <c r="L52" s="39"/>
    </row>
    <row r="53" spans="1:12" ht="15" x14ac:dyDescent="0.25">
      <c r="A53" s="55" t="s">
        <v>78</v>
      </c>
      <c r="B53" s="15"/>
      <c r="C53" s="11"/>
      <c r="D53" s="7" t="s">
        <v>25</v>
      </c>
      <c r="E53" s="38" t="s">
        <v>86</v>
      </c>
      <c r="F53" s="39" t="s">
        <v>40</v>
      </c>
      <c r="G53" s="39">
        <v>1.6</v>
      </c>
      <c r="H53" s="39">
        <v>4</v>
      </c>
      <c r="I53" s="39">
        <v>9.6</v>
      </c>
      <c r="J53" s="39">
        <v>81</v>
      </c>
      <c r="K53" s="40" t="s">
        <v>89</v>
      </c>
      <c r="L53" s="39"/>
    </row>
    <row r="54" spans="1:12" ht="15" x14ac:dyDescent="0.25">
      <c r="A54" s="55"/>
      <c r="B54" s="15"/>
      <c r="C54" s="11"/>
      <c r="D54" s="7" t="s">
        <v>26</v>
      </c>
      <c r="E54" s="38" t="s">
        <v>160</v>
      </c>
      <c r="F54" s="39" t="s">
        <v>55</v>
      </c>
      <c r="G54" s="39">
        <v>27.86</v>
      </c>
      <c r="H54" s="39">
        <v>30.43</v>
      </c>
      <c r="I54" s="39">
        <v>16.98</v>
      </c>
      <c r="J54" s="39">
        <v>453</v>
      </c>
      <c r="K54" s="40" t="s">
        <v>161</v>
      </c>
      <c r="L54" s="39"/>
    </row>
    <row r="55" spans="1:12" ht="15" x14ac:dyDescent="0.25">
      <c r="A55" s="55"/>
      <c r="B55" s="15"/>
      <c r="C55" s="11"/>
      <c r="D55" s="69" t="s">
        <v>27</v>
      </c>
      <c r="E55" s="38" t="s">
        <v>162</v>
      </c>
      <c r="F55" s="39">
        <v>150</v>
      </c>
      <c r="G55" s="39">
        <v>2.88</v>
      </c>
      <c r="H55" s="39">
        <v>4.32</v>
      </c>
      <c r="I55" s="39">
        <v>23</v>
      </c>
      <c r="J55" s="39">
        <v>143</v>
      </c>
      <c r="K55" s="40" t="s">
        <v>163</v>
      </c>
      <c r="L55" s="39"/>
    </row>
    <row r="56" spans="1:12" ht="15" x14ac:dyDescent="0.25">
      <c r="A56" s="55"/>
      <c r="B56" s="15"/>
      <c r="C56" s="11"/>
      <c r="D56" s="49" t="s">
        <v>28</v>
      </c>
      <c r="E56" s="38" t="s">
        <v>87</v>
      </c>
      <c r="F56" s="39">
        <v>200</v>
      </c>
      <c r="G56" s="39">
        <v>0.1</v>
      </c>
      <c r="H56" s="39">
        <v>0</v>
      </c>
      <c r="I56" s="39">
        <v>24.2</v>
      </c>
      <c r="J56" s="39">
        <v>97</v>
      </c>
      <c r="K56" s="40" t="s">
        <v>90</v>
      </c>
      <c r="L56" s="39"/>
    </row>
    <row r="57" spans="1:12" ht="15" x14ac:dyDescent="0.25">
      <c r="A57" s="55"/>
      <c r="B57" s="15"/>
      <c r="C57" s="11"/>
      <c r="D57" s="49" t="s">
        <v>21</v>
      </c>
      <c r="E57" s="38" t="s">
        <v>54</v>
      </c>
      <c r="F57" s="39">
        <v>60</v>
      </c>
      <c r="G57" s="39">
        <v>4.74</v>
      </c>
      <c r="H57" s="39">
        <v>0.8</v>
      </c>
      <c r="I57" s="39">
        <v>26.8</v>
      </c>
      <c r="J57" s="39">
        <v>133</v>
      </c>
      <c r="K57" s="40"/>
      <c r="L57" s="39"/>
    </row>
    <row r="58" spans="1:12" ht="15" x14ac:dyDescent="0.25">
      <c r="A58" s="55"/>
      <c r="B58" s="15"/>
      <c r="C58" s="11"/>
      <c r="D58" s="38"/>
      <c r="E58" s="38"/>
      <c r="F58" s="39"/>
      <c r="G58" s="39"/>
      <c r="H58" s="39"/>
      <c r="I58" s="39"/>
      <c r="J58" s="39"/>
      <c r="K58" s="40"/>
      <c r="L58" s="39"/>
    </row>
    <row r="59" spans="1:12" ht="15" x14ac:dyDescent="0.25">
      <c r="A59" s="55"/>
      <c r="B59" s="15"/>
      <c r="C59" s="11"/>
      <c r="D59" s="38"/>
      <c r="E59" s="38"/>
      <c r="F59" s="39"/>
      <c r="G59" s="39"/>
      <c r="H59" s="39"/>
      <c r="I59" s="39"/>
      <c r="J59" s="39"/>
      <c r="K59" s="40"/>
      <c r="L59" s="39"/>
    </row>
    <row r="60" spans="1:12" ht="15" x14ac:dyDescent="0.25">
      <c r="A60" s="55"/>
      <c r="B60" s="15"/>
      <c r="C60" s="11"/>
      <c r="D60" s="6"/>
      <c r="E60" s="38"/>
      <c r="F60" s="39"/>
      <c r="G60" s="39"/>
      <c r="H60" s="39"/>
      <c r="I60" s="39"/>
      <c r="J60" s="39"/>
      <c r="K60" s="40"/>
      <c r="L60" s="39"/>
    </row>
    <row r="61" spans="1:12" ht="15" x14ac:dyDescent="0.25">
      <c r="A61" s="55"/>
      <c r="B61" s="15"/>
      <c r="C61" s="11"/>
      <c r="D61" s="6"/>
      <c r="E61" s="38"/>
      <c r="F61" s="39"/>
      <c r="G61" s="39"/>
      <c r="H61" s="39"/>
      <c r="I61" s="39"/>
      <c r="J61" s="39"/>
      <c r="K61" s="40"/>
      <c r="L61" s="39"/>
    </row>
    <row r="62" spans="1:12" ht="15" x14ac:dyDescent="0.25">
      <c r="A62" s="56"/>
      <c r="B62" s="16"/>
      <c r="C62" s="8"/>
      <c r="D62" s="17" t="s">
        <v>29</v>
      </c>
      <c r="E62" s="9"/>
      <c r="F62" s="18">
        <f>SUM(F52:F61)</f>
        <v>470</v>
      </c>
      <c r="G62" s="18">
        <f t="shared" ref="G62" si="20">SUM(G52:G61)</f>
        <v>38.080000000000005</v>
      </c>
      <c r="H62" s="18">
        <f t="shared" ref="H62" si="21">SUM(H52:H61)</f>
        <v>42.599999999999994</v>
      </c>
      <c r="I62" s="18">
        <f t="shared" ref="I62" si="22">SUM(I52:I61)</f>
        <v>108.4</v>
      </c>
      <c r="J62" s="18">
        <f t="shared" ref="J62" si="23">SUM(J52:J61)</f>
        <v>969</v>
      </c>
      <c r="K62" s="22"/>
      <c r="L62" s="18">
        <v>78</v>
      </c>
    </row>
    <row r="63" spans="1:12" ht="15.75" customHeight="1" thickBot="1" x14ac:dyDescent="0.25">
      <c r="A63" s="26">
        <f>A44</f>
        <v>1</v>
      </c>
      <c r="B63" s="27">
        <f>B44</f>
        <v>3</v>
      </c>
      <c r="C63" s="63" t="s">
        <v>4</v>
      </c>
      <c r="D63" s="64"/>
      <c r="E63" s="28"/>
      <c r="F63" s="29">
        <f>F51+F62</f>
        <v>822</v>
      </c>
      <c r="G63" s="29">
        <f t="shared" ref="G63" si="24">G51+G62</f>
        <v>62.160000000000004</v>
      </c>
      <c r="H63" s="29">
        <f t="shared" ref="H63" si="25">H51+H62</f>
        <v>61.389999999999993</v>
      </c>
      <c r="I63" s="29">
        <f t="shared" ref="I63" si="26">I51+I62</f>
        <v>220.9</v>
      </c>
      <c r="J63" s="29">
        <f t="shared" ref="J63:L63" si="27">J51+J62</f>
        <v>1684</v>
      </c>
      <c r="K63" s="29"/>
      <c r="L63" s="29">
        <f t="shared" si="27"/>
        <v>146</v>
      </c>
    </row>
    <row r="64" spans="1:12" ht="15" x14ac:dyDescent="0.25">
      <c r="A64" s="19">
        <v>1</v>
      </c>
      <c r="B64" s="20">
        <v>4</v>
      </c>
      <c r="C64" s="21" t="s">
        <v>18</v>
      </c>
      <c r="D64" s="38"/>
      <c r="E64" s="35" t="s">
        <v>92</v>
      </c>
      <c r="F64" s="36">
        <v>50</v>
      </c>
      <c r="G64" s="36">
        <v>11.91</v>
      </c>
      <c r="H64" s="36">
        <v>6.07</v>
      </c>
      <c r="I64" s="36">
        <v>28.09</v>
      </c>
      <c r="J64" s="36">
        <v>215</v>
      </c>
      <c r="K64" s="37" t="s">
        <v>96</v>
      </c>
      <c r="L64" s="36"/>
    </row>
    <row r="65" spans="1:12" ht="15" x14ac:dyDescent="0.25">
      <c r="A65" s="55" t="s">
        <v>91</v>
      </c>
      <c r="B65" s="15"/>
      <c r="C65" s="11"/>
      <c r="D65" s="52" t="s">
        <v>100</v>
      </c>
      <c r="E65" s="38" t="s">
        <v>93</v>
      </c>
      <c r="F65" s="39" t="s">
        <v>95</v>
      </c>
      <c r="G65" s="39">
        <v>6.45</v>
      </c>
      <c r="H65" s="39">
        <v>8.3000000000000007</v>
      </c>
      <c r="I65" s="39">
        <v>33.270000000000003</v>
      </c>
      <c r="J65" s="39">
        <v>234</v>
      </c>
      <c r="K65" s="40" t="s">
        <v>97</v>
      </c>
      <c r="L65" s="39"/>
    </row>
    <row r="66" spans="1:12" ht="15" x14ac:dyDescent="0.25">
      <c r="A66" s="55"/>
      <c r="B66" s="15"/>
      <c r="C66" s="11"/>
      <c r="D66" s="53" t="s">
        <v>99</v>
      </c>
      <c r="E66" s="38" t="s">
        <v>94</v>
      </c>
      <c r="F66" s="39">
        <v>200</v>
      </c>
      <c r="G66" s="39">
        <v>0.13</v>
      </c>
      <c r="H66" s="39">
        <v>0.02</v>
      </c>
      <c r="I66" s="39">
        <v>15.2</v>
      </c>
      <c r="J66" s="39">
        <v>62</v>
      </c>
      <c r="K66" s="40" t="s">
        <v>98</v>
      </c>
      <c r="L66" s="39"/>
    </row>
    <row r="67" spans="1:12" ht="15" x14ac:dyDescent="0.25">
      <c r="A67" s="55"/>
      <c r="B67" s="15"/>
      <c r="C67" s="11"/>
      <c r="D67" s="38"/>
      <c r="E67" s="38" t="s">
        <v>63</v>
      </c>
      <c r="F67" s="39" t="s">
        <v>68</v>
      </c>
      <c r="G67" s="39">
        <v>5.7</v>
      </c>
      <c r="H67" s="39">
        <v>5.0999999999999996</v>
      </c>
      <c r="I67" s="39">
        <v>20.100000000000001</v>
      </c>
      <c r="J67" s="39">
        <v>149</v>
      </c>
      <c r="K67" s="40"/>
      <c r="L67" s="39"/>
    </row>
    <row r="68" spans="1:12" ht="15" x14ac:dyDescent="0.25">
      <c r="A68" s="55"/>
      <c r="B68" s="15"/>
      <c r="C68" s="11"/>
      <c r="D68" s="53" t="s">
        <v>21</v>
      </c>
      <c r="E68" s="38" t="s">
        <v>44</v>
      </c>
      <c r="F68" s="39">
        <v>40</v>
      </c>
      <c r="G68" s="39">
        <v>3</v>
      </c>
      <c r="H68" s="39">
        <v>1.2</v>
      </c>
      <c r="I68" s="39">
        <v>24.6</v>
      </c>
      <c r="J68" s="39">
        <v>121</v>
      </c>
      <c r="K68" s="40"/>
      <c r="L68" s="39"/>
    </row>
    <row r="69" spans="1:12" ht="15" x14ac:dyDescent="0.25">
      <c r="A69" s="55"/>
      <c r="B69" s="15"/>
      <c r="C69" s="11"/>
      <c r="D69" s="6"/>
      <c r="E69" s="38"/>
      <c r="F69" s="39"/>
      <c r="G69" s="39"/>
      <c r="H69" s="39"/>
      <c r="I69" s="39"/>
      <c r="J69" s="39"/>
      <c r="K69" s="40"/>
      <c r="L69" s="39"/>
    </row>
    <row r="70" spans="1:12" ht="15" x14ac:dyDescent="0.25">
      <c r="A70" s="55"/>
      <c r="B70" s="15"/>
      <c r="C70" s="11"/>
      <c r="D70" s="6"/>
      <c r="E70" s="38"/>
      <c r="F70" s="39"/>
      <c r="G70" s="39"/>
      <c r="H70" s="39"/>
      <c r="I70" s="39"/>
      <c r="J70" s="39"/>
      <c r="K70" s="40"/>
      <c r="L70" s="39"/>
    </row>
    <row r="71" spans="1:12" ht="15" x14ac:dyDescent="0.25">
      <c r="A71" s="56"/>
      <c r="B71" s="16"/>
      <c r="C71" s="8"/>
      <c r="D71" s="17" t="s">
        <v>29</v>
      </c>
      <c r="E71" s="9"/>
      <c r="F71" s="18">
        <f>SUM(F64:F70)</f>
        <v>290</v>
      </c>
      <c r="G71" s="18">
        <f t="shared" ref="G71" si="28">SUM(G64:G70)</f>
        <v>27.189999999999998</v>
      </c>
      <c r="H71" s="18">
        <f t="shared" ref="H71" si="29">SUM(H64:H70)</f>
        <v>20.69</v>
      </c>
      <c r="I71" s="18">
        <f t="shared" ref="I71" si="30">SUM(I64:I70)</f>
        <v>121.25999999999999</v>
      </c>
      <c r="J71" s="18">
        <f t="shared" ref="J71" si="31">SUM(J64:J70)</f>
        <v>781</v>
      </c>
      <c r="K71" s="22"/>
      <c r="L71" s="18">
        <v>68</v>
      </c>
    </row>
    <row r="72" spans="1:12" ht="15" x14ac:dyDescent="0.25">
      <c r="A72" s="23">
        <f>A64</f>
        <v>1</v>
      </c>
      <c r="B72" s="13">
        <f>B64</f>
        <v>4</v>
      </c>
      <c r="C72" s="10" t="s">
        <v>23</v>
      </c>
      <c r="D72" s="49" t="s">
        <v>110</v>
      </c>
      <c r="E72" s="38" t="s">
        <v>164</v>
      </c>
      <c r="F72" s="39">
        <v>60</v>
      </c>
      <c r="G72" s="39">
        <v>0.48</v>
      </c>
      <c r="H72" s="39">
        <v>0.06</v>
      </c>
      <c r="I72" s="39">
        <v>1.02</v>
      </c>
      <c r="J72" s="39">
        <v>6</v>
      </c>
      <c r="K72" s="40" t="s">
        <v>165</v>
      </c>
      <c r="L72" s="39"/>
    </row>
    <row r="73" spans="1:12" ht="15" x14ac:dyDescent="0.25">
      <c r="A73" s="55" t="s">
        <v>91</v>
      </c>
      <c r="B73" s="15"/>
      <c r="C73" s="11"/>
      <c r="D73" s="7" t="s">
        <v>25</v>
      </c>
      <c r="E73" s="38" t="s">
        <v>101</v>
      </c>
      <c r="F73" s="39" t="s">
        <v>40</v>
      </c>
      <c r="G73" s="39">
        <v>1.6</v>
      </c>
      <c r="H73" s="39">
        <v>5.04</v>
      </c>
      <c r="I73" s="39">
        <v>8.8000000000000007</v>
      </c>
      <c r="J73" s="39">
        <v>87</v>
      </c>
      <c r="K73" s="40" t="s">
        <v>104</v>
      </c>
      <c r="L73" s="39"/>
    </row>
    <row r="74" spans="1:12" ht="15" x14ac:dyDescent="0.25">
      <c r="A74" s="55"/>
      <c r="B74" s="15"/>
      <c r="C74" s="11"/>
      <c r="D74" s="7" t="s">
        <v>26</v>
      </c>
      <c r="E74" s="38" t="s">
        <v>102</v>
      </c>
      <c r="F74" s="39">
        <v>200</v>
      </c>
      <c r="G74" s="39">
        <v>16.829999999999998</v>
      </c>
      <c r="H74" s="39">
        <v>37.56</v>
      </c>
      <c r="I74" s="39">
        <v>34.520000000000003</v>
      </c>
      <c r="J74" s="39">
        <v>544</v>
      </c>
      <c r="K74" s="40" t="s">
        <v>105</v>
      </c>
      <c r="L74" s="39"/>
    </row>
    <row r="75" spans="1:12" ht="15" x14ac:dyDescent="0.25">
      <c r="A75" s="55"/>
      <c r="B75" s="15"/>
      <c r="C75" s="11"/>
      <c r="D75" s="7" t="s">
        <v>28</v>
      </c>
      <c r="E75" s="38" t="s">
        <v>103</v>
      </c>
      <c r="F75" s="39">
        <v>200</v>
      </c>
      <c r="G75" s="39">
        <v>0.66</v>
      </c>
      <c r="H75" s="39">
        <v>0.09</v>
      </c>
      <c r="I75" s="39">
        <v>32</v>
      </c>
      <c r="J75" s="39">
        <v>131</v>
      </c>
      <c r="K75" s="40" t="s">
        <v>106</v>
      </c>
      <c r="L75" s="39"/>
    </row>
    <row r="76" spans="1:12" ht="15" x14ac:dyDescent="0.25">
      <c r="A76" s="55"/>
      <c r="B76" s="15"/>
      <c r="C76" s="11"/>
      <c r="D76" s="7" t="s">
        <v>21</v>
      </c>
      <c r="E76" s="38" t="s">
        <v>54</v>
      </c>
      <c r="F76" s="39">
        <v>60</v>
      </c>
      <c r="G76" s="39">
        <v>4.74</v>
      </c>
      <c r="H76" s="39">
        <v>0.8</v>
      </c>
      <c r="I76" s="39">
        <v>26.8</v>
      </c>
      <c r="J76" s="39">
        <v>133</v>
      </c>
      <c r="K76" s="40"/>
      <c r="L76" s="39"/>
    </row>
    <row r="77" spans="1:12" ht="15" x14ac:dyDescent="0.25">
      <c r="A77" s="55"/>
      <c r="B77" s="15"/>
      <c r="C77" s="11"/>
      <c r="D77" s="38"/>
      <c r="E77" s="38"/>
      <c r="F77" s="39"/>
      <c r="G77" s="39"/>
      <c r="H77" s="39"/>
      <c r="I77" s="39"/>
      <c r="J77" s="39"/>
      <c r="K77" s="40"/>
      <c r="L77" s="39"/>
    </row>
    <row r="78" spans="1:12" ht="15" x14ac:dyDescent="0.25">
      <c r="A78" s="55"/>
      <c r="B78" s="15"/>
      <c r="C78" s="11"/>
      <c r="D78" s="6"/>
      <c r="E78" s="38"/>
      <c r="F78" s="39"/>
      <c r="G78" s="39"/>
      <c r="H78" s="39"/>
      <c r="I78" s="39"/>
      <c r="J78" s="39"/>
      <c r="K78" s="40"/>
      <c r="L78" s="39"/>
    </row>
    <row r="79" spans="1:12" ht="15" x14ac:dyDescent="0.25">
      <c r="A79" s="55"/>
      <c r="B79" s="15"/>
      <c r="C79" s="11"/>
      <c r="D79" s="6"/>
      <c r="E79" s="38"/>
      <c r="F79" s="39"/>
      <c r="G79" s="39"/>
      <c r="H79" s="39"/>
      <c r="I79" s="39"/>
      <c r="J79" s="39"/>
      <c r="K79" s="40"/>
      <c r="L79" s="39"/>
    </row>
    <row r="80" spans="1:12" ht="15" x14ac:dyDescent="0.25">
      <c r="A80" s="55"/>
      <c r="B80" s="15"/>
      <c r="C80" s="11"/>
      <c r="D80" s="6"/>
      <c r="E80" s="38"/>
      <c r="F80" s="39"/>
      <c r="G80" s="39"/>
      <c r="H80" s="39"/>
      <c r="I80" s="39"/>
      <c r="J80" s="39"/>
      <c r="K80" s="40"/>
      <c r="L80" s="39"/>
    </row>
    <row r="81" spans="1:12" ht="15" x14ac:dyDescent="0.25">
      <c r="A81" s="56"/>
      <c r="B81" s="16"/>
      <c r="C81" s="8"/>
      <c r="D81" s="17" t="s">
        <v>29</v>
      </c>
      <c r="E81" s="9"/>
      <c r="F81" s="18">
        <f>SUM(F72:F80)</f>
        <v>520</v>
      </c>
      <c r="G81" s="18">
        <f t="shared" ref="G81" si="32">SUM(G72:G80)</f>
        <v>24.309999999999995</v>
      </c>
      <c r="H81" s="18">
        <f t="shared" ref="H81" si="33">SUM(H72:H80)</f>
        <v>43.550000000000004</v>
      </c>
      <c r="I81" s="18">
        <f t="shared" ref="I81" si="34">SUM(I72:I80)</f>
        <v>103.14</v>
      </c>
      <c r="J81" s="18">
        <f t="shared" ref="J81" si="35">SUM(J72:J80)</f>
        <v>901</v>
      </c>
      <c r="K81" s="22"/>
      <c r="L81" s="18">
        <v>78</v>
      </c>
    </row>
    <row r="82" spans="1:12" ht="15.75" customHeight="1" thickBot="1" x14ac:dyDescent="0.25">
      <c r="A82" s="26">
        <f>A64</f>
        <v>1</v>
      </c>
      <c r="B82" s="27">
        <f>B64</f>
        <v>4</v>
      </c>
      <c r="C82" s="63" t="s">
        <v>4</v>
      </c>
      <c r="D82" s="64"/>
      <c r="E82" s="28"/>
      <c r="F82" s="29">
        <f>F71+F81</f>
        <v>810</v>
      </c>
      <c r="G82" s="29">
        <f t="shared" ref="G82" si="36">G71+G81</f>
        <v>51.499999999999993</v>
      </c>
      <c r="H82" s="29">
        <f t="shared" ref="H82" si="37">H71+H81</f>
        <v>64.240000000000009</v>
      </c>
      <c r="I82" s="29">
        <f t="shared" ref="I82" si="38">I71+I81</f>
        <v>224.39999999999998</v>
      </c>
      <c r="J82" s="29">
        <f t="shared" ref="J82:L82" si="39">J71+J81</f>
        <v>1682</v>
      </c>
      <c r="K82" s="29"/>
      <c r="L82" s="29">
        <f t="shared" si="39"/>
        <v>146</v>
      </c>
    </row>
    <row r="83" spans="1:12" ht="15" x14ac:dyDescent="0.25">
      <c r="A83" s="19">
        <v>1</v>
      </c>
      <c r="B83" s="20">
        <v>5</v>
      </c>
      <c r="C83" s="21" t="s">
        <v>18</v>
      </c>
      <c r="D83" s="5" t="s">
        <v>19</v>
      </c>
      <c r="E83" s="35" t="s">
        <v>108</v>
      </c>
      <c r="F83" s="36" t="s">
        <v>40</v>
      </c>
      <c r="G83" s="36">
        <v>8.89</v>
      </c>
      <c r="H83" s="36">
        <v>13.1</v>
      </c>
      <c r="I83" s="36">
        <v>39.299999999999997</v>
      </c>
      <c r="J83" s="36">
        <v>311</v>
      </c>
      <c r="K83" s="37" t="s">
        <v>97</v>
      </c>
      <c r="L83" s="36"/>
    </row>
    <row r="84" spans="1:12" ht="15" x14ac:dyDescent="0.25">
      <c r="A84" s="55" t="s">
        <v>107</v>
      </c>
      <c r="B84" s="15"/>
      <c r="C84" s="11"/>
      <c r="D84" s="6"/>
      <c r="E84" s="38" t="s">
        <v>81</v>
      </c>
      <c r="F84" s="39">
        <v>12</v>
      </c>
      <c r="G84" s="39">
        <v>2.76</v>
      </c>
      <c r="H84" s="39">
        <v>3.54</v>
      </c>
      <c r="I84" s="39"/>
      <c r="J84" s="39">
        <v>43</v>
      </c>
      <c r="K84" s="40" t="s">
        <v>82</v>
      </c>
      <c r="L84" s="39"/>
    </row>
    <row r="85" spans="1:12" ht="15" x14ac:dyDescent="0.25">
      <c r="A85" s="55"/>
      <c r="B85" s="15"/>
      <c r="C85" s="11"/>
      <c r="D85" s="7" t="s">
        <v>20</v>
      </c>
      <c r="E85" s="38" t="s">
        <v>109</v>
      </c>
      <c r="F85" s="39">
        <v>200</v>
      </c>
      <c r="G85" s="39">
        <v>4.9000000000000004</v>
      </c>
      <c r="H85" s="39">
        <v>2.7</v>
      </c>
      <c r="I85" s="39">
        <v>16</v>
      </c>
      <c r="J85" s="39">
        <v>108</v>
      </c>
      <c r="K85" s="40" t="s">
        <v>111</v>
      </c>
      <c r="L85" s="39"/>
    </row>
    <row r="86" spans="1:12" ht="15" x14ac:dyDescent="0.25">
      <c r="A86" s="55"/>
      <c r="B86" s="15"/>
      <c r="C86" s="11"/>
      <c r="D86" s="7" t="s">
        <v>21</v>
      </c>
      <c r="E86" s="38" t="s">
        <v>45</v>
      </c>
      <c r="F86" s="39">
        <v>100</v>
      </c>
      <c r="G86" s="39">
        <v>5.5</v>
      </c>
      <c r="H86" s="39">
        <v>0.7</v>
      </c>
      <c r="I86" s="39">
        <v>21</v>
      </c>
      <c r="J86" s="39">
        <v>112</v>
      </c>
      <c r="K86" s="40" t="s">
        <v>49</v>
      </c>
      <c r="L86" s="39"/>
    </row>
    <row r="87" spans="1:12" ht="15" x14ac:dyDescent="0.25">
      <c r="A87" s="55"/>
      <c r="B87" s="15"/>
      <c r="C87" s="11"/>
      <c r="D87" s="7" t="s">
        <v>22</v>
      </c>
      <c r="E87" s="38" t="s">
        <v>44</v>
      </c>
      <c r="F87" s="39">
        <v>40</v>
      </c>
      <c r="G87" s="39">
        <v>3</v>
      </c>
      <c r="H87" s="39">
        <v>1.2</v>
      </c>
      <c r="I87" s="39">
        <v>24.6</v>
      </c>
      <c r="J87" s="39">
        <v>121</v>
      </c>
      <c r="K87" s="40"/>
      <c r="L87" s="39"/>
    </row>
    <row r="88" spans="1:12" ht="15" x14ac:dyDescent="0.25">
      <c r="A88" s="55"/>
      <c r="B88" s="15"/>
      <c r="C88" s="11"/>
      <c r="D88" s="6"/>
      <c r="E88" s="38"/>
      <c r="F88" s="39"/>
      <c r="G88" s="39"/>
      <c r="H88" s="39"/>
      <c r="I88" s="39"/>
      <c r="J88" s="39"/>
      <c r="K88" s="40"/>
      <c r="L88" s="39"/>
    </row>
    <row r="89" spans="1:12" ht="15" x14ac:dyDescent="0.25">
      <c r="A89" s="55"/>
      <c r="B89" s="15"/>
      <c r="C89" s="11"/>
      <c r="D89" s="6"/>
      <c r="E89" s="38"/>
      <c r="F89" s="39"/>
      <c r="G89" s="39"/>
      <c r="H89" s="39"/>
      <c r="I89" s="39"/>
      <c r="J89" s="39"/>
      <c r="K89" s="40"/>
      <c r="L89" s="39"/>
    </row>
    <row r="90" spans="1:12" ht="15" x14ac:dyDescent="0.25">
      <c r="A90" s="56"/>
      <c r="B90" s="16"/>
      <c r="C90" s="8"/>
      <c r="D90" s="17" t="s">
        <v>29</v>
      </c>
      <c r="E90" s="9"/>
      <c r="F90" s="18">
        <f>SUM(F83:F89)</f>
        <v>352</v>
      </c>
      <c r="G90" s="18">
        <f t="shared" ref="G90" si="40">SUM(G83:G89)</f>
        <v>25.05</v>
      </c>
      <c r="H90" s="18">
        <f t="shared" ref="H90" si="41">SUM(H83:H89)</f>
        <v>21.24</v>
      </c>
      <c r="I90" s="18">
        <f t="shared" ref="I90" si="42">SUM(I83:I89)</f>
        <v>100.9</v>
      </c>
      <c r="J90" s="18">
        <f t="shared" ref="J90" si="43">SUM(J83:J89)</f>
        <v>695</v>
      </c>
      <c r="K90" s="22"/>
      <c r="L90" s="18">
        <v>68</v>
      </c>
    </row>
    <row r="91" spans="1:12" ht="15" x14ac:dyDescent="0.25">
      <c r="A91" s="23">
        <f>A83</f>
        <v>1</v>
      </c>
      <c r="B91" s="13">
        <f>B83</f>
        <v>5</v>
      </c>
      <c r="C91" s="10" t="s">
        <v>23</v>
      </c>
      <c r="D91" s="7" t="s">
        <v>24</v>
      </c>
      <c r="E91" s="38" t="s">
        <v>166</v>
      </c>
      <c r="F91" s="39">
        <v>60</v>
      </c>
      <c r="G91" s="39">
        <v>1.02</v>
      </c>
      <c r="H91" s="39">
        <v>3</v>
      </c>
      <c r="I91" s="39">
        <v>5.0999999999999996</v>
      </c>
      <c r="J91" s="39">
        <v>52</v>
      </c>
      <c r="K91" s="40" t="s">
        <v>167</v>
      </c>
      <c r="L91" s="39"/>
    </row>
    <row r="92" spans="1:12" ht="15" x14ac:dyDescent="0.25">
      <c r="A92" s="55" t="s">
        <v>107</v>
      </c>
      <c r="B92" s="15"/>
      <c r="C92" s="11"/>
      <c r="D92" s="7" t="s">
        <v>25</v>
      </c>
      <c r="E92" s="38" t="s">
        <v>113</v>
      </c>
      <c r="F92" s="39" t="s">
        <v>40</v>
      </c>
      <c r="G92" s="39">
        <v>1.6800000000000002</v>
      </c>
      <c r="H92" s="39">
        <v>6</v>
      </c>
      <c r="I92" s="39">
        <v>7.28</v>
      </c>
      <c r="J92" s="39">
        <v>90</v>
      </c>
      <c r="K92" s="40" t="s">
        <v>118</v>
      </c>
      <c r="L92" s="39"/>
    </row>
    <row r="93" spans="1:12" ht="15" x14ac:dyDescent="0.25">
      <c r="A93" s="55"/>
      <c r="B93" s="15"/>
      <c r="C93" s="11"/>
      <c r="D93" s="7" t="s">
        <v>26</v>
      </c>
      <c r="E93" s="38" t="s">
        <v>114</v>
      </c>
      <c r="F93" s="39" t="s">
        <v>55</v>
      </c>
      <c r="G93" s="39">
        <v>21.18</v>
      </c>
      <c r="H93" s="39">
        <v>14.48</v>
      </c>
      <c r="I93" s="39">
        <v>29.6</v>
      </c>
      <c r="J93" s="39">
        <v>333</v>
      </c>
      <c r="K93" s="40" t="s">
        <v>119</v>
      </c>
      <c r="L93" s="39"/>
    </row>
    <row r="94" spans="1:12" ht="15" x14ac:dyDescent="0.25">
      <c r="A94" s="55"/>
      <c r="B94" s="15"/>
      <c r="C94" s="11"/>
      <c r="D94" s="7" t="s">
        <v>27</v>
      </c>
      <c r="E94" s="38" t="s">
        <v>115</v>
      </c>
      <c r="F94" s="39">
        <v>150</v>
      </c>
      <c r="G94" s="39">
        <v>3.08</v>
      </c>
      <c r="H94" s="39">
        <v>4.8</v>
      </c>
      <c r="I94" s="39">
        <v>20.420000000000002</v>
      </c>
      <c r="J94" s="39">
        <v>137</v>
      </c>
      <c r="K94" s="40" t="s">
        <v>120</v>
      </c>
      <c r="L94" s="39"/>
    </row>
    <row r="95" spans="1:12" ht="25.5" x14ac:dyDescent="0.25">
      <c r="A95" s="55"/>
      <c r="B95" s="15"/>
      <c r="C95" s="11"/>
      <c r="D95" s="7" t="s">
        <v>28</v>
      </c>
      <c r="E95" s="38" t="s">
        <v>116</v>
      </c>
      <c r="F95" s="39">
        <v>200</v>
      </c>
      <c r="G95" s="39">
        <v>0.09</v>
      </c>
      <c r="H95" s="39">
        <v>0.01</v>
      </c>
      <c r="I95" s="39">
        <v>15.88</v>
      </c>
      <c r="J95" s="39">
        <v>65</v>
      </c>
      <c r="K95" s="40" t="s">
        <v>121</v>
      </c>
      <c r="L95" s="39"/>
    </row>
    <row r="96" spans="1:12" ht="15" x14ac:dyDescent="0.25">
      <c r="A96" s="55"/>
      <c r="B96" s="15"/>
      <c r="C96" s="11"/>
      <c r="D96" s="7" t="s">
        <v>21</v>
      </c>
      <c r="E96" s="38" t="s">
        <v>54</v>
      </c>
      <c r="F96" s="39">
        <v>60</v>
      </c>
      <c r="G96" s="39">
        <v>4.74</v>
      </c>
      <c r="H96" s="39">
        <v>0.8</v>
      </c>
      <c r="I96" s="39">
        <v>26.8</v>
      </c>
      <c r="J96" s="39">
        <v>133</v>
      </c>
      <c r="K96" s="40"/>
      <c r="L96" s="39"/>
    </row>
    <row r="97" spans="1:12" ht="15" x14ac:dyDescent="0.25">
      <c r="A97" s="55"/>
      <c r="B97" s="15"/>
      <c r="C97" s="11"/>
      <c r="D97" s="38"/>
      <c r="E97" s="38"/>
      <c r="F97" s="39"/>
      <c r="G97" s="39"/>
      <c r="H97" s="39"/>
      <c r="I97" s="39"/>
      <c r="J97" s="39"/>
      <c r="K97" s="40"/>
      <c r="L97" s="39"/>
    </row>
    <row r="98" spans="1:12" ht="15" x14ac:dyDescent="0.25">
      <c r="A98" s="55"/>
      <c r="B98" s="15"/>
      <c r="C98" s="11"/>
      <c r="D98" s="6"/>
      <c r="E98" s="38"/>
      <c r="F98" s="39"/>
      <c r="G98" s="39"/>
      <c r="H98" s="39"/>
      <c r="I98" s="39"/>
      <c r="J98" s="39"/>
      <c r="K98" s="40"/>
      <c r="L98" s="39"/>
    </row>
    <row r="99" spans="1:12" ht="15" x14ac:dyDescent="0.25">
      <c r="A99" s="55"/>
      <c r="B99" s="15"/>
      <c r="C99" s="11"/>
      <c r="D99" s="6"/>
      <c r="E99" s="38"/>
      <c r="F99" s="39"/>
      <c r="G99" s="39"/>
      <c r="H99" s="39"/>
      <c r="I99" s="39"/>
      <c r="J99" s="39"/>
      <c r="K99" s="40"/>
      <c r="L99" s="39"/>
    </row>
    <row r="100" spans="1:12" ht="15" x14ac:dyDescent="0.25">
      <c r="A100" s="56"/>
      <c r="B100" s="16"/>
      <c r="C100" s="8"/>
      <c r="D100" s="17" t="s">
        <v>29</v>
      </c>
      <c r="E100" s="9"/>
      <c r="F100" s="18">
        <f>SUM(F91:F99)</f>
        <v>470</v>
      </c>
      <c r="G100" s="18">
        <f t="shared" ref="G100" si="44">SUM(G91:G99)</f>
        <v>31.79</v>
      </c>
      <c r="H100" s="18">
        <f t="shared" ref="H100" si="45">SUM(H91:H99)</f>
        <v>29.090000000000003</v>
      </c>
      <c r="I100" s="18">
        <f t="shared" ref="I100" si="46">SUM(I91:I99)</f>
        <v>105.08</v>
      </c>
      <c r="J100" s="18">
        <f t="shared" ref="J100" si="47">SUM(J91:J99)</f>
        <v>810</v>
      </c>
      <c r="K100" s="22"/>
      <c r="L100" s="18">
        <v>78</v>
      </c>
    </row>
    <row r="101" spans="1:12" ht="15.75" customHeight="1" thickBot="1" x14ac:dyDescent="0.25">
      <c r="A101" s="26">
        <f>A83</f>
        <v>1</v>
      </c>
      <c r="B101" s="27">
        <f>B83</f>
        <v>5</v>
      </c>
      <c r="C101" s="63" t="s">
        <v>4</v>
      </c>
      <c r="D101" s="64"/>
      <c r="E101" s="28"/>
      <c r="F101" s="29">
        <f>F90+F100</f>
        <v>822</v>
      </c>
      <c r="G101" s="29">
        <f t="shared" ref="G101" si="48">G90+G100</f>
        <v>56.84</v>
      </c>
      <c r="H101" s="29">
        <f t="shared" ref="H101" si="49">H90+H100</f>
        <v>50.33</v>
      </c>
      <c r="I101" s="29">
        <f t="shared" ref="I101" si="50">I90+I100</f>
        <v>205.98000000000002</v>
      </c>
      <c r="J101" s="29">
        <f t="shared" ref="J101:L101" si="51">J90+J100</f>
        <v>1505</v>
      </c>
      <c r="K101" s="29"/>
      <c r="L101" s="29">
        <f t="shared" si="51"/>
        <v>146</v>
      </c>
    </row>
    <row r="102" spans="1:12" ht="15" x14ac:dyDescent="0.25">
      <c r="A102" s="19">
        <v>2</v>
      </c>
      <c r="B102" s="20">
        <v>1</v>
      </c>
      <c r="C102" s="21" t="s">
        <v>18</v>
      </c>
      <c r="D102" s="5" t="s">
        <v>19</v>
      </c>
      <c r="E102" s="35" t="s">
        <v>60</v>
      </c>
      <c r="F102" s="36" t="s">
        <v>40</v>
      </c>
      <c r="G102" s="36">
        <v>9.9</v>
      </c>
      <c r="H102" s="36">
        <v>10.7</v>
      </c>
      <c r="I102" s="36">
        <v>42</v>
      </c>
      <c r="J102" s="36">
        <v>304</v>
      </c>
      <c r="K102" s="37" t="s">
        <v>65</v>
      </c>
      <c r="L102" s="36"/>
    </row>
    <row r="103" spans="1:12" ht="15" x14ac:dyDescent="0.25">
      <c r="A103" s="55" t="s">
        <v>77</v>
      </c>
      <c r="B103" s="15"/>
      <c r="C103" s="11"/>
      <c r="D103" s="6"/>
      <c r="E103" s="38" t="s">
        <v>123</v>
      </c>
      <c r="F103" s="39">
        <v>10</v>
      </c>
      <c r="G103" s="39">
        <v>0.08</v>
      </c>
      <c r="H103" s="39">
        <v>7.25</v>
      </c>
      <c r="I103" s="39">
        <v>0.13</v>
      </c>
      <c r="J103" s="39">
        <v>66</v>
      </c>
      <c r="K103" s="40" t="s">
        <v>125</v>
      </c>
      <c r="L103" s="39"/>
    </row>
    <row r="104" spans="1:12" ht="15" x14ac:dyDescent="0.25">
      <c r="A104" s="55"/>
      <c r="B104" s="15"/>
      <c r="C104" s="11"/>
      <c r="D104" s="7" t="s">
        <v>20</v>
      </c>
      <c r="E104" s="38" t="s">
        <v>124</v>
      </c>
      <c r="F104" s="39">
        <v>200</v>
      </c>
      <c r="G104" s="39">
        <v>4.0999999999999996</v>
      </c>
      <c r="H104" s="39">
        <v>3.5</v>
      </c>
      <c r="I104" s="39">
        <v>17.600000000000001</v>
      </c>
      <c r="J104" s="39">
        <v>118</v>
      </c>
      <c r="K104" s="40" t="s">
        <v>126</v>
      </c>
      <c r="L104" s="39"/>
    </row>
    <row r="105" spans="1:12" ht="15" x14ac:dyDescent="0.25">
      <c r="A105" s="55"/>
      <c r="B105" s="15"/>
      <c r="C105" s="11"/>
      <c r="D105" s="7" t="s">
        <v>21</v>
      </c>
      <c r="E105" s="38" t="s">
        <v>45</v>
      </c>
      <c r="F105" s="39">
        <v>100</v>
      </c>
      <c r="G105" s="39">
        <v>5.5</v>
      </c>
      <c r="H105" s="39">
        <v>0.7</v>
      </c>
      <c r="I105" s="39">
        <v>21</v>
      </c>
      <c r="J105" s="39">
        <v>112</v>
      </c>
      <c r="K105" s="40" t="s">
        <v>49</v>
      </c>
      <c r="L105" s="39"/>
    </row>
    <row r="106" spans="1:12" ht="15" x14ac:dyDescent="0.25">
      <c r="A106" s="55"/>
      <c r="B106" s="15"/>
      <c r="C106" s="11"/>
      <c r="D106" s="7" t="s">
        <v>22</v>
      </c>
      <c r="E106" s="38" t="s">
        <v>44</v>
      </c>
      <c r="F106" s="39">
        <v>40</v>
      </c>
      <c r="G106" s="39">
        <v>3</v>
      </c>
      <c r="H106" s="39">
        <v>1.2</v>
      </c>
      <c r="I106" s="39">
        <v>24.6</v>
      </c>
      <c r="J106" s="39">
        <v>121</v>
      </c>
      <c r="K106" s="40"/>
      <c r="L106" s="39"/>
    </row>
    <row r="107" spans="1:12" ht="15" x14ac:dyDescent="0.25">
      <c r="A107" s="55"/>
      <c r="B107" s="15"/>
      <c r="C107" s="11"/>
      <c r="D107" s="6"/>
      <c r="E107" s="38"/>
      <c r="F107" s="39"/>
      <c r="G107" s="39"/>
      <c r="H107" s="39"/>
      <c r="I107" s="39"/>
      <c r="J107" s="39"/>
      <c r="K107" s="40"/>
      <c r="L107" s="39"/>
    </row>
    <row r="108" spans="1:12" ht="15" x14ac:dyDescent="0.25">
      <c r="A108" s="55"/>
      <c r="B108" s="15"/>
      <c r="C108" s="11"/>
      <c r="D108" s="6"/>
      <c r="E108" s="38"/>
      <c r="F108" s="39"/>
      <c r="G108" s="39"/>
      <c r="H108" s="39"/>
      <c r="I108" s="39"/>
      <c r="J108" s="39"/>
      <c r="K108" s="40"/>
      <c r="L108" s="39"/>
    </row>
    <row r="109" spans="1:12" ht="15" x14ac:dyDescent="0.25">
      <c r="A109" s="56"/>
      <c r="B109" s="16"/>
      <c r="C109" s="8"/>
      <c r="D109" s="17" t="s">
        <v>29</v>
      </c>
      <c r="E109" s="9"/>
      <c r="F109" s="18">
        <f>SUM(F102:F108)</f>
        <v>350</v>
      </c>
      <c r="G109" s="18">
        <f t="shared" ref="G109:J109" si="52">SUM(G102:G108)</f>
        <v>22.58</v>
      </c>
      <c r="H109" s="18">
        <f t="shared" si="52"/>
        <v>23.349999999999998</v>
      </c>
      <c r="I109" s="18">
        <f t="shared" si="52"/>
        <v>105.33000000000001</v>
      </c>
      <c r="J109" s="18">
        <f t="shared" si="52"/>
        <v>721</v>
      </c>
      <c r="K109" s="22"/>
      <c r="L109" s="18">
        <v>68</v>
      </c>
    </row>
    <row r="110" spans="1:12" ht="15" x14ac:dyDescent="0.25">
      <c r="A110" s="23">
        <f>A102</f>
        <v>2</v>
      </c>
      <c r="B110" s="13">
        <f>B102</f>
        <v>1</v>
      </c>
      <c r="C110" s="10" t="s">
        <v>23</v>
      </c>
      <c r="D110" s="7" t="s">
        <v>24</v>
      </c>
      <c r="E110" s="38" t="s">
        <v>127</v>
      </c>
      <c r="F110" s="39">
        <v>60</v>
      </c>
      <c r="G110" s="39">
        <v>0.7</v>
      </c>
      <c r="H110" s="39">
        <v>6.04</v>
      </c>
      <c r="I110" s="39">
        <v>1.85</v>
      </c>
      <c r="J110" s="39">
        <v>65</v>
      </c>
      <c r="K110" s="40" t="s">
        <v>131</v>
      </c>
      <c r="L110" s="39"/>
    </row>
    <row r="111" spans="1:12" ht="15" x14ac:dyDescent="0.25">
      <c r="A111" s="55" t="s">
        <v>77</v>
      </c>
      <c r="B111" s="15"/>
      <c r="C111" s="11"/>
      <c r="D111" s="7" t="s">
        <v>25</v>
      </c>
      <c r="E111" s="38" t="s">
        <v>128</v>
      </c>
      <c r="F111" s="39">
        <v>200</v>
      </c>
      <c r="G111" s="39">
        <v>4.4000000000000004</v>
      </c>
      <c r="H111" s="39">
        <v>4.24</v>
      </c>
      <c r="I111" s="39">
        <v>13.2</v>
      </c>
      <c r="J111" s="39">
        <v>109</v>
      </c>
      <c r="K111" s="40" t="s">
        <v>132</v>
      </c>
      <c r="L111" s="39"/>
    </row>
    <row r="112" spans="1:12" ht="15" x14ac:dyDescent="0.25">
      <c r="A112" s="55"/>
      <c r="B112" s="15"/>
      <c r="C112" s="11"/>
      <c r="D112" s="7" t="s">
        <v>26</v>
      </c>
      <c r="E112" s="38" t="s">
        <v>129</v>
      </c>
      <c r="F112" s="39" t="s">
        <v>55</v>
      </c>
      <c r="G112" s="39">
        <v>12.5</v>
      </c>
      <c r="H112" s="39">
        <v>11.6</v>
      </c>
      <c r="I112" s="39">
        <v>3.64</v>
      </c>
      <c r="J112" s="39">
        <v>169</v>
      </c>
      <c r="K112" s="40" t="s">
        <v>131</v>
      </c>
      <c r="L112" s="39"/>
    </row>
    <row r="113" spans="1:12" ht="15" x14ac:dyDescent="0.25">
      <c r="A113" s="55"/>
      <c r="B113" s="15"/>
      <c r="C113" s="11"/>
      <c r="D113" s="7" t="s">
        <v>27</v>
      </c>
      <c r="E113" s="38" t="s">
        <v>52</v>
      </c>
      <c r="F113" s="39">
        <v>150</v>
      </c>
      <c r="G113" s="39">
        <v>5.7</v>
      </c>
      <c r="H113" s="39">
        <v>0.67</v>
      </c>
      <c r="I113" s="39">
        <v>31.92</v>
      </c>
      <c r="J113" s="39">
        <v>157</v>
      </c>
      <c r="K113" s="40" t="s">
        <v>58</v>
      </c>
      <c r="L113" s="39"/>
    </row>
    <row r="114" spans="1:12" ht="15" x14ac:dyDescent="0.25">
      <c r="A114" s="55"/>
      <c r="B114" s="15"/>
      <c r="C114" s="11"/>
      <c r="D114" s="7" t="s">
        <v>28</v>
      </c>
      <c r="E114" s="38" t="s">
        <v>130</v>
      </c>
      <c r="F114" s="39">
        <v>200</v>
      </c>
      <c r="G114" s="39">
        <v>1</v>
      </c>
      <c r="H114" s="39"/>
      <c r="I114" s="39">
        <v>20.2</v>
      </c>
      <c r="J114" s="39">
        <v>85</v>
      </c>
      <c r="K114" s="40" t="s">
        <v>133</v>
      </c>
      <c r="L114" s="39"/>
    </row>
    <row r="115" spans="1:12" ht="15" x14ac:dyDescent="0.25">
      <c r="A115" s="55"/>
      <c r="B115" s="15"/>
      <c r="C115" s="11"/>
      <c r="D115" s="7" t="s">
        <v>21</v>
      </c>
      <c r="E115" s="38" t="s">
        <v>54</v>
      </c>
      <c r="F115" s="39">
        <v>60</v>
      </c>
      <c r="G115" s="39">
        <v>4.74</v>
      </c>
      <c r="H115" s="39">
        <v>0.8</v>
      </c>
      <c r="I115" s="39">
        <v>26.8</v>
      </c>
      <c r="J115" s="39">
        <v>133</v>
      </c>
      <c r="K115" s="40"/>
      <c r="L115" s="39"/>
    </row>
    <row r="116" spans="1:12" ht="15" x14ac:dyDescent="0.25">
      <c r="A116" s="55"/>
      <c r="B116" s="15"/>
      <c r="C116" s="11"/>
      <c r="D116" s="38"/>
      <c r="E116" s="38"/>
      <c r="F116" s="39"/>
      <c r="G116" s="39"/>
      <c r="H116" s="39"/>
      <c r="I116" s="39"/>
      <c r="J116" s="39"/>
      <c r="K116" s="40"/>
      <c r="L116" s="39"/>
    </row>
    <row r="117" spans="1:12" ht="15" x14ac:dyDescent="0.25">
      <c r="A117" s="55"/>
      <c r="B117" s="15"/>
      <c r="C117" s="11"/>
      <c r="D117" s="6"/>
      <c r="E117" s="38"/>
      <c r="F117" s="39"/>
      <c r="G117" s="39"/>
      <c r="H117" s="39"/>
      <c r="I117" s="39"/>
      <c r="J117" s="39"/>
      <c r="K117" s="40"/>
      <c r="L117" s="39"/>
    </row>
    <row r="118" spans="1:12" ht="15" x14ac:dyDescent="0.25">
      <c r="A118" s="55"/>
      <c r="B118" s="15"/>
      <c r="C118" s="11"/>
      <c r="D118" s="6"/>
      <c r="E118" s="38"/>
      <c r="F118" s="39"/>
      <c r="G118" s="39"/>
      <c r="H118" s="39"/>
      <c r="I118" s="39"/>
      <c r="J118" s="39"/>
      <c r="K118" s="40"/>
      <c r="L118" s="39"/>
    </row>
    <row r="119" spans="1:12" ht="15" x14ac:dyDescent="0.25">
      <c r="A119" s="56"/>
      <c r="B119" s="16"/>
      <c r="C119" s="8"/>
      <c r="D119" s="17" t="s">
        <v>29</v>
      </c>
      <c r="E119" s="9"/>
      <c r="F119" s="18">
        <f>SUM(F110:F118)</f>
        <v>670</v>
      </c>
      <c r="G119" s="18">
        <f t="shared" ref="G119:J119" si="53">SUM(G110:G118)</f>
        <v>29.04</v>
      </c>
      <c r="H119" s="18">
        <f t="shared" si="53"/>
        <v>23.350000000000005</v>
      </c>
      <c r="I119" s="18">
        <f t="shared" si="53"/>
        <v>97.61</v>
      </c>
      <c r="J119" s="18">
        <f t="shared" si="53"/>
        <v>718</v>
      </c>
      <c r="K119" s="22"/>
      <c r="L119" s="18">
        <v>78</v>
      </c>
    </row>
    <row r="120" spans="1:12" ht="15.75" thickBot="1" x14ac:dyDescent="0.25">
      <c r="A120" s="26">
        <f>A102</f>
        <v>2</v>
      </c>
      <c r="B120" s="27">
        <f>B102</f>
        <v>1</v>
      </c>
      <c r="C120" s="63" t="s">
        <v>4</v>
      </c>
      <c r="D120" s="64"/>
      <c r="E120" s="28"/>
      <c r="F120" s="29">
        <f>F109+F119</f>
        <v>1020</v>
      </c>
      <c r="G120" s="29">
        <f t="shared" ref="G120" si="54">G109+G119</f>
        <v>51.62</v>
      </c>
      <c r="H120" s="29">
        <f t="shared" ref="H120" si="55">H109+H119</f>
        <v>46.7</v>
      </c>
      <c r="I120" s="29">
        <f t="shared" ref="I120" si="56">I109+I119</f>
        <v>202.94</v>
      </c>
      <c r="J120" s="29">
        <f t="shared" ref="J120:L120" si="57">J109+J119</f>
        <v>1439</v>
      </c>
      <c r="K120" s="29"/>
      <c r="L120" s="29">
        <f t="shared" si="57"/>
        <v>146</v>
      </c>
    </row>
    <row r="121" spans="1:12" ht="15" x14ac:dyDescent="0.25">
      <c r="A121" s="14">
        <v>2</v>
      </c>
      <c r="B121" s="15">
        <v>2</v>
      </c>
      <c r="C121" s="21" t="s">
        <v>18</v>
      </c>
      <c r="D121" s="5" t="s">
        <v>19</v>
      </c>
      <c r="E121" s="35" t="s">
        <v>39</v>
      </c>
      <c r="F121" s="36" t="s">
        <v>40</v>
      </c>
      <c r="G121" s="36">
        <v>8.5</v>
      </c>
      <c r="H121" s="36">
        <v>9.6</v>
      </c>
      <c r="I121" s="36">
        <v>40.299999999999997</v>
      </c>
      <c r="J121" s="36">
        <v>282</v>
      </c>
      <c r="K121" s="37" t="s">
        <v>46</v>
      </c>
      <c r="L121" s="36"/>
    </row>
    <row r="122" spans="1:12" ht="15" x14ac:dyDescent="0.25">
      <c r="A122" s="57" t="s">
        <v>64</v>
      </c>
      <c r="B122" s="15"/>
      <c r="C122" s="11"/>
      <c r="D122" s="6"/>
      <c r="E122" s="38" t="s">
        <v>168</v>
      </c>
      <c r="F122" s="39" t="s">
        <v>42</v>
      </c>
      <c r="G122" s="39">
        <v>6.6</v>
      </c>
      <c r="H122" s="39">
        <v>20.399999999999999</v>
      </c>
      <c r="I122" s="39">
        <v>31.8</v>
      </c>
      <c r="J122" s="39">
        <v>337</v>
      </c>
      <c r="K122" s="40"/>
      <c r="L122" s="39"/>
    </row>
    <row r="123" spans="1:12" ht="15" x14ac:dyDescent="0.25">
      <c r="A123" s="57"/>
      <c r="B123" s="15"/>
      <c r="C123" s="11"/>
      <c r="D123" s="7" t="s">
        <v>20</v>
      </c>
      <c r="E123" s="38" t="s">
        <v>83</v>
      </c>
      <c r="F123" s="39">
        <v>200</v>
      </c>
      <c r="G123" s="39">
        <v>1.52</v>
      </c>
      <c r="H123" s="39">
        <v>1.35</v>
      </c>
      <c r="I123" s="39">
        <v>15.9</v>
      </c>
      <c r="J123" s="39">
        <v>82</v>
      </c>
      <c r="K123" s="40" t="s">
        <v>84</v>
      </c>
      <c r="L123" s="39"/>
    </row>
    <row r="124" spans="1:12" ht="15" x14ac:dyDescent="0.25">
      <c r="A124" s="57"/>
      <c r="B124" s="15"/>
      <c r="C124" s="11"/>
      <c r="D124" s="38"/>
      <c r="E124" s="38" t="s">
        <v>63</v>
      </c>
      <c r="F124" s="39" t="s">
        <v>68</v>
      </c>
      <c r="G124" s="39">
        <v>5.7</v>
      </c>
      <c r="H124" s="39">
        <v>5.0999999999999996</v>
      </c>
      <c r="I124" s="39">
        <v>20.100000000000001</v>
      </c>
      <c r="J124" s="39">
        <v>149</v>
      </c>
      <c r="K124" s="40"/>
      <c r="L124" s="39"/>
    </row>
    <row r="125" spans="1:12" ht="15" x14ac:dyDescent="0.25">
      <c r="A125" s="57"/>
      <c r="B125" s="15"/>
      <c r="C125" s="11"/>
      <c r="D125" s="7" t="s">
        <v>21</v>
      </c>
      <c r="E125" s="38" t="s">
        <v>44</v>
      </c>
      <c r="F125" s="39">
        <v>40</v>
      </c>
      <c r="G125" s="39">
        <v>3</v>
      </c>
      <c r="H125" s="39">
        <v>1.2</v>
      </c>
      <c r="I125" s="39">
        <v>24.6</v>
      </c>
      <c r="J125" s="39">
        <v>121</v>
      </c>
      <c r="K125" s="40"/>
      <c r="L125" s="39"/>
    </row>
    <row r="126" spans="1:12" ht="15" x14ac:dyDescent="0.25">
      <c r="A126" s="57"/>
      <c r="B126" s="15"/>
      <c r="C126" s="11"/>
      <c r="D126" s="6"/>
      <c r="E126" s="38"/>
      <c r="F126" s="39"/>
      <c r="G126" s="39"/>
      <c r="H126" s="39"/>
      <c r="I126" s="39"/>
      <c r="J126" s="39"/>
      <c r="K126" s="40"/>
      <c r="L126" s="39"/>
    </row>
    <row r="127" spans="1:12" ht="15" x14ac:dyDescent="0.25">
      <c r="A127" s="57"/>
      <c r="B127" s="15"/>
      <c r="C127" s="11"/>
      <c r="D127" s="6"/>
      <c r="E127" s="38"/>
      <c r="F127" s="39"/>
      <c r="G127" s="39"/>
      <c r="H127" s="39"/>
      <c r="I127" s="39"/>
      <c r="J127" s="39"/>
      <c r="K127" s="40"/>
      <c r="L127" s="39"/>
    </row>
    <row r="128" spans="1:12" ht="15" x14ac:dyDescent="0.25">
      <c r="A128" s="58"/>
      <c r="B128" s="16"/>
      <c r="C128" s="8"/>
      <c r="D128" s="17" t="s">
        <v>29</v>
      </c>
      <c r="E128" s="9"/>
      <c r="F128" s="18">
        <f>SUM(F121:F127)</f>
        <v>240</v>
      </c>
      <c r="G128" s="18">
        <f t="shared" ref="G128:J128" si="58">SUM(G121:G127)</f>
        <v>25.32</v>
      </c>
      <c r="H128" s="18">
        <f t="shared" si="58"/>
        <v>37.650000000000006</v>
      </c>
      <c r="I128" s="18">
        <f t="shared" si="58"/>
        <v>132.69999999999999</v>
      </c>
      <c r="J128" s="18">
        <f t="shared" si="58"/>
        <v>971</v>
      </c>
      <c r="K128" s="22"/>
      <c r="L128" s="18">
        <v>68</v>
      </c>
    </row>
    <row r="129" spans="1:12" ht="15" x14ac:dyDescent="0.25">
      <c r="A129" s="13">
        <f>A121</f>
        <v>2</v>
      </c>
      <c r="B129" s="13">
        <f>B121</f>
        <v>2</v>
      </c>
      <c r="C129" s="10" t="s">
        <v>23</v>
      </c>
      <c r="D129" s="7" t="s">
        <v>24</v>
      </c>
      <c r="E129" s="38" t="s">
        <v>164</v>
      </c>
      <c r="F129" s="39">
        <v>60</v>
      </c>
      <c r="G129" s="39">
        <v>0.48</v>
      </c>
      <c r="H129" s="39">
        <v>0.06</v>
      </c>
      <c r="I129" s="39">
        <v>1.02</v>
      </c>
      <c r="J129" s="39">
        <v>6</v>
      </c>
      <c r="K129" s="40" t="s">
        <v>165</v>
      </c>
      <c r="L129" s="39"/>
    </row>
    <row r="130" spans="1:12" ht="15" x14ac:dyDescent="0.25">
      <c r="A130" s="57" t="s">
        <v>64</v>
      </c>
      <c r="B130" s="15"/>
      <c r="C130" s="11"/>
      <c r="D130" s="7" t="s">
        <v>25</v>
      </c>
      <c r="E130" s="38" t="s">
        <v>50</v>
      </c>
      <c r="F130" s="39" t="s">
        <v>40</v>
      </c>
      <c r="G130" s="39">
        <v>1.52</v>
      </c>
      <c r="H130" s="39">
        <v>4.8</v>
      </c>
      <c r="I130" s="39">
        <v>6.4</v>
      </c>
      <c r="J130" s="39">
        <v>75</v>
      </c>
      <c r="K130" s="40" t="s">
        <v>56</v>
      </c>
      <c r="L130" s="39"/>
    </row>
    <row r="131" spans="1:12" ht="15" x14ac:dyDescent="0.25">
      <c r="A131" s="57"/>
      <c r="B131" s="15"/>
      <c r="C131" s="11"/>
      <c r="D131" s="7" t="s">
        <v>26</v>
      </c>
      <c r="E131" s="38" t="s">
        <v>136</v>
      </c>
      <c r="F131" s="39">
        <v>200</v>
      </c>
      <c r="G131" s="39">
        <v>14.05</v>
      </c>
      <c r="H131" s="39">
        <v>33.72</v>
      </c>
      <c r="I131" s="39">
        <v>37.130000000000003</v>
      </c>
      <c r="J131" s="39">
        <v>508</v>
      </c>
      <c r="K131" s="40" t="s">
        <v>137</v>
      </c>
      <c r="L131" s="39"/>
    </row>
    <row r="132" spans="1:12" ht="15" x14ac:dyDescent="0.25">
      <c r="A132" s="57"/>
      <c r="B132" s="15"/>
      <c r="C132" s="11"/>
      <c r="D132" s="7" t="s">
        <v>28</v>
      </c>
      <c r="E132" s="38" t="s">
        <v>53</v>
      </c>
      <c r="F132" s="39">
        <v>200</v>
      </c>
      <c r="G132" s="39">
        <v>0.44</v>
      </c>
      <c r="H132" s="39"/>
      <c r="I132" s="39">
        <v>28.88</v>
      </c>
      <c r="J132" s="39">
        <v>117</v>
      </c>
      <c r="K132" s="40" t="s">
        <v>59</v>
      </c>
      <c r="L132" s="39"/>
    </row>
    <row r="133" spans="1:12" ht="15" x14ac:dyDescent="0.25">
      <c r="A133" s="57"/>
      <c r="B133" s="15"/>
      <c r="C133" s="11"/>
      <c r="D133" s="7" t="s">
        <v>21</v>
      </c>
      <c r="E133" s="38" t="s">
        <v>54</v>
      </c>
      <c r="F133" s="39">
        <v>60</v>
      </c>
      <c r="G133" s="39">
        <v>4.74</v>
      </c>
      <c r="H133" s="39">
        <v>0.8</v>
      </c>
      <c r="I133" s="39">
        <v>26.8</v>
      </c>
      <c r="J133" s="39">
        <v>133</v>
      </c>
      <c r="K133" s="40"/>
      <c r="L133" s="39"/>
    </row>
    <row r="134" spans="1:12" ht="15" x14ac:dyDescent="0.25">
      <c r="A134" s="57"/>
      <c r="B134" s="15"/>
      <c r="C134" s="11"/>
      <c r="D134" s="38"/>
      <c r="E134" s="38"/>
      <c r="F134" s="39"/>
      <c r="G134" s="39"/>
      <c r="H134" s="39"/>
      <c r="I134" s="39"/>
      <c r="J134" s="39"/>
      <c r="K134" s="40"/>
      <c r="L134" s="39"/>
    </row>
    <row r="135" spans="1:12" ht="15" x14ac:dyDescent="0.25">
      <c r="A135" s="57"/>
      <c r="B135" s="15"/>
      <c r="C135" s="11"/>
      <c r="D135" s="6"/>
      <c r="E135" s="38"/>
      <c r="F135" s="39"/>
      <c r="G135" s="39"/>
      <c r="H135" s="39"/>
      <c r="I135" s="39"/>
      <c r="J135" s="39"/>
      <c r="K135" s="40"/>
      <c r="L135" s="39"/>
    </row>
    <row r="136" spans="1:12" ht="15" x14ac:dyDescent="0.25">
      <c r="A136" s="57"/>
      <c r="B136" s="15"/>
      <c r="C136" s="11"/>
      <c r="D136" s="6"/>
      <c r="E136" s="38"/>
      <c r="F136" s="39"/>
      <c r="G136" s="39"/>
      <c r="H136" s="39"/>
      <c r="I136" s="39"/>
      <c r="J136" s="39"/>
      <c r="K136" s="40"/>
      <c r="L136" s="39"/>
    </row>
    <row r="137" spans="1:12" ht="15" x14ac:dyDescent="0.25">
      <c r="A137" s="57"/>
      <c r="B137" s="15"/>
      <c r="C137" s="11"/>
      <c r="D137" s="6"/>
      <c r="E137" s="38"/>
      <c r="F137" s="39"/>
      <c r="G137" s="39"/>
      <c r="H137" s="39"/>
      <c r="I137" s="39"/>
      <c r="J137" s="39"/>
      <c r="K137" s="40"/>
      <c r="L137" s="39"/>
    </row>
    <row r="138" spans="1:12" ht="15" x14ac:dyDescent="0.25">
      <c r="A138" s="58"/>
      <c r="B138" s="16"/>
      <c r="C138" s="8"/>
      <c r="D138" s="17" t="s">
        <v>29</v>
      </c>
      <c r="E138" s="9"/>
      <c r="F138" s="18">
        <f>SUM(F129:F137)</f>
        <v>520</v>
      </c>
      <c r="G138" s="18">
        <f t="shared" ref="G138:J138" si="59">SUM(G129:G137)</f>
        <v>21.230000000000004</v>
      </c>
      <c r="H138" s="18">
        <f t="shared" si="59"/>
        <v>39.379999999999995</v>
      </c>
      <c r="I138" s="18">
        <f t="shared" si="59"/>
        <v>100.23</v>
      </c>
      <c r="J138" s="18">
        <f t="shared" si="59"/>
        <v>839</v>
      </c>
      <c r="K138" s="22"/>
      <c r="L138" s="18">
        <v>78</v>
      </c>
    </row>
    <row r="139" spans="1:12" ht="15.75" thickBot="1" x14ac:dyDescent="0.25">
      <c r="A139" s="30">
        <f>A121</f>
        <v>2</v>
      </c>
      <c r="B139" s="30">
        <f>B121</f>
        <v>2</v>
      </c>
      <c r="C139" s="63" t="s">
        <v>4</v>
      </c>
      <c r="D139" s="64"/>
      <c r="E139" s="28"/>
      <c r="F139" s="29">
        <f>F128+F138</f>
        <v>760</v>
      </c>
      <c r="G139" s="29">
        <f t="shared" ref="G139" si="60">G128+G138</f>
        <v>46.550000000000004</v>
      </c>
      <c r="H139" s="29">
        <f t="shared" ref="H139" si="61">H128+H138</f>
        <v>77.03</v>
      </c>
      <c r="I139" s="29">
        <f t="shared" ref="I139" si="62">I128+I138</f>
        <v>232.93</v>
      </c>
      <c r="J139" s="29">
        <f t="shared" ref="J139:L139" si="63">J128+J138</f>
        <v>1810</v>
      </c>
      <c r="K139" s="29"/>
      <c r="L139" s="29">
        <f t="shared" si="63"/>
        <v>146</v>
      </c>
    </row>
    <row r="140" spans="1:12" ht="15.75" thickBot="1" x14ac:dyDescent="0.3">
      <c r="A140" s="19">
        <v>2</v>
      </c>
      <c r="B140" s="20">
        <v>3</v>
      </c>
      <c r="C140" s="21" t="s">
        <v>18</v>
      </c>
      <c r="D140" s="6"/>
      <c r="E140" s="35" t="s">
        <v>92</v>
      </c>
      <c r="F140" s="36">
        <v>50</v>
      </c>
      <c r="G140" s="36">
        <v>11.91</v>
      </c>
      <c r="H140" s="36">
        <v>6.07</v>
      </c>
      <c r="I140" s="36">
        <v>28.09</v>
      </c>
      <c r="J140" s="36">
        <v>215</v>
      </c>
      <c r="K140" s="37" t="s">
        <v>96</v>
      </c>
      <c r="L140" s="36"/>
    </row>
    <row r="141" spans="1:12" ht="15" x14ac:dyDescent="0.25">
      <c r="A141" s="55" t="s">
        <v>78</v>
      </c>
      <c r="B141" s="15"/>
      <c r="C141" s="11"/>
      <c r="D141" s="5" t="s">
        <v>19</v>
      </c>
      <c r="E141" s="38" t="s">
        <v>93</v>
      </c>
      <c r="F141" s="39" t="s">
        <v>95</v>
      </c>
      <c r="G141" s="39">
        <v>6.35</v>
      </c>
      <c r="H141" s="39">
        <v>8.17</v>
      </c>
      <c r="I141" s="39">
        <v>32.74</v>
      </c>
      <c r="J141" s="39">
        <v>230</v>
      </c>
      <c r="K141" s="40" t="s">
        <v>97</v>
      </c>
      <c r="L141" s="39"/>
    </row>
    <row r="142" spans="1:12" ht="15" x14ac:dyDescent="0.25">
      <c r="A142" s="55"/>
      <c r="B142" s="15"/>
      <c r="C142" s="11"/>
      <c r="D142" s="7" t="s">
        <v>20</v>
      </c>
      <c r="E142" s="38" t="s">
        <v>43</v>
      </c>
      <c r="F142" s="39">
        <v>200</v>
      </c>
      <c r="G142" s="39">
        <v>7.0000000000000007E-2</v>
      </c>
      <c r="H142" s="39">
        <v>0.02</v>
      </c>
      <c r="I142" s="39">
        <v>15</v>
      </c>
      <c r="J142" s="39">
        <v>60</v>
      </c>
      <c r="K142" s="40" t="s">
        <v>48</v>
      </c>
      <c r="L142" s="39"/>
    </row>
    <row r="143" spans="1:12" ht="15.75" customHeight="1" x14ac:dyDescent="0.25">
      <c r="A143" s="55"/>
      <c r="B143" s="15"/>
      <c r="C143" s="11"/>
      <c r="D143" s="7" t="s">
        <v>22</v>
      </c>
      <c r="E143" s="38" t="s">
        <v>45</v>
      </c>
      <c r="F143" s="39">
        <v>100</v>
      </c>
      <c r="G143" s="39">
        <v>5.5</v>
      </c>
      <c r="H143" s="39">
        <v>0.7</v>
      </c>
      <c r="I143" s="39">
        <v>21</v>
      </c>
      <c r="J143" s="39">
        <v>112</v>
      </c>
      <c r="K143" s="40" t="s">
        <v>49</v>
      </c>
      <c r="L143" s="39"/>
    </row>
    <row r="144" spans="1:12" ht="15" x14ac:dyDescent="0.25">
      <c r="A144" s="55"/>
      <c r="B144" s="15"/>
      <c r="C144" s="11"/>
      <c r="D144" s="7" t="s">
        <v>21</v>
      </c>
      <c r="E144" s="38" t="s">
        <v>44</v>
      </c>
      <c r="F144" s="39">
        <v>40</v>
      </c>
      <c r="G144" s="39">
        <v>3</v>
      </c>
      <c r="H144" s="39">
        <v>1.2</v>
      </c>
      <c r="I144" s="39">
        <v>24.6</v>
      </c>
      <c r="J144" s="39">
        <v>121</v>
      </c>
      <c r="K144" s="40"/>
      <c r="L144" s="39"/>
    </row>
    <row r="145" spans="1:12" ht="15" x14ac:dyDescent="0.25">
      <c r="A145" s="55"/>
      <c r="B145" s="15"/>
      <c r="C145" s="11"/>
      <c r="D145" s="6"/>
      <c r="E145" s="38"/>
      <c r="F145" s="39"/>
      <c r="G145" s="39"/>
      <c r="H145" s="39"/>
      <c r="I145" s="39"/>
      <c r="J145" s="39"/>
      <c r="K145" s="40"/>
      <c r="L145" s="39"/>
    </row>
    <row r="146" spans="1:12" ht="15" x14ac:dyDescent="0.25">
      <c r="A146" s="55"/>
      <c r="B146" s="15"/>
      <c r="C146" s="11"/>
      <c r="D146" s="6"/>
      <c r="E146" s="38"/>
      <c r="F146" s="39"/>
      <c r="G146" s="39"/>
      <c r="H146" s="39"/>
      <c r="I146" s="39"/>
      <c r="J146" s="39"/>
      <c r="K146" s="40"/>
      <c r="L146" s="39"/>
    </row>
    <row r="147" spans="1:12" ht="15" x14ac:dyDescent="0.25">
      <c r="A147" s="56"/>
      <c r="B147" s="16"/>
      <c r="C147" s="8"/>
      <c r="D147" s="17" t="s">
        <v>29</v>
      </c>
      <c r="E147" s="9"/>
      <c r="F147" s="18">
        <f>SUM(F140:F146)</f>
        <v>390</v>
      </c>
      <c r="G147" s="18">
        <f t="shared" ref="G147:J147" si="64">SUM(G140:G146)</f>
        <v>26.83</v>
      </c>
      <c r="H147" s="18">
        <f t="shared" si="64"/>
        <v>16.16</v>
      </c>
      <c r="I147" s="18">
        <f t="shared" si="64"/>
        <v>121.43</v>
      </c>
      <c r="J147" s="18">
        <f t="shared" si="64"/>
        <v>738</v>
      </c>
      <c r="K147" s="22"/>
      <c r="L147" s="18">
        <v>68</v>
      </c>
    </row>
    <row r="148" spans="1:12" ht="15" x14ac:dyDescent="0.25">
      <c r="A148" s="23">
        <f>A140</f>
        <v>2</v>
      </c>
      <c r="B148" s="13">
        <f>B140</f>
        <v>3</v>
      </c>
      <c r="C148" s="10" t="s">
        <v>23</v>
      </c>
      <c r="D148" s="7" t="s">
        <v>24</v>
      </c>
      <c r="E148" s="38" t="s">
        <v>85</v>
      </c>
      <c r="F148" s="39">
        <v>60</v>
      </c>
      <c r="G148" s="39">
        <v>0.9</v>
      </c>
      <c r="H148" s="39">
        <v>3.05</v>
      </c>
      <c r="I148" s="39">
        <v>7.82</v>
      </c>
      <c r="J148" s="39">
        <v>62</v>
      </c>
      <c r="K148" s="40" t="s">
        <v>88</v>
      </c>
      <c r="L148" s="39"/>
    </row>
    <row r="149" spans="1:12" ht="15" x14ac:dyDescent="0.25">
      <c r="A149" s="55" t="s">
        <v>78</v>
      </c>
      <c r="B149" s="15"/>
      <c r="C149" s="11"/>
      <c r="D149" s="7" t="s">
        <v>25</v>
      </c>
      <c r="E149" s="38" t="s">
        <v>86</v>
      </c>
      <c r="F149" s="39" t="s">
        <v>40</v>
      </c>
      <c r="G149" s="39">
        <v>1.6</v>
      </c>
      <c r="H149" s="39">
        <v>4</v>
      </c>
      <c r="I149" s="39">
        <v>9.6</v>
      </c>
      <c r="J149" s="39">
        <v>81</v>
      </c>
      <c r="K149" s="40" t="s">
        <v>89</v>
      </c>
      <c r="L149" s="39"/>
    </row>
    <row r="150" spans="1:12" ht="15" x14ac:dyDescent="0.25">
      <c r="A150" s="55"/>
      <c r="B150" s="15"/>
      <c r="C150" s="11"/>
      <c r="D150" s="7" t="s">
        <v>26</v>
      </c>
      <c r="E150" s="38" t="s">
        <v>138</v>
      </c>
      <c r="F150" s="39" t="s">
        <v>55</v>
      </c>
      <c r="G150" s="39">
        <v>12.78</v>
      </c>
      <c r="H150" s="39">
        <v>14.01</v>
      </c>
      <c r="I150" s="39">
        <v>7.4</v>
      </c>
      <c r="J150" s="39">
        <v>207</v>
      </c>
      <c r="K150" s="40" t="s">
        <v>139</v>
      </c>
      <c r="L150" s="39"/>
    </row>
    <row r="151" spans="1:12" ht="15" x14ac:dyDescent="0.25">
      <c r="A151" s="55"/>
      <c r="B151" s="15"/>
      <c r="C151" s="11"/>
      <c r="D151" s="7" t="s">
        <v>27</v>
      </c>
      <c r="E151" s="38" t="s">
        <v>115</v>
      </c>
      <c r="F151" s="39">
        <v>150</v>
      </c>
      <c r="G151" s="39">
        <v>3.08</v>
      </c>
      <c r="H151" s="39">
        <v>4.8</v>
      </c>
      <c r="I151" s="39">
        <v>20.420000000000002</v>
      </c>
      <c r="J151" s="39">
        <v>137</v>
      </c>
      <c r="K151" s="40" t="s">
        <v>120</v>
      </c>
      <c r="L151" s="39"/>
    </row>
    <row r="152" spans="1:12" ht="15" x14ac:dyDescent="0.25">
      <c r="A152" s="55"/>
      <c r="B152" s="15"/>
      <c r="C152" s="11"/>
      <c r="D152" s="7" t="s">
        <v>28</v>
      </c>
      <c r="E152" s="38" t="s">
        <v>76</v>
      </c>
      <c r="F152" s="39">
        <v>200</v>
      </c>
      <c r="G152" s="39">
        <v>0.16</v>
      </c>
      <c r="H152" s="39">
        <v>0.16</v>
      </c>
      <c r="I152" s="39">
        <v>27.87</v>
      </c>
      <c r="J152" s="39">
        <v>114</v>
      </c>
      <c r="K152" s="40" t="s">
        <v>72</v>
      </c>
      <c r="L152" s="39"/>
    </row>
    <row r="153" spans="1:12" ht="15" x14ac:dyDescent="0.25">
      <c r="A153" s="55"/>
      <c r="B153" s="15"/>
      <c r="C153" s="11"/>
      <c r="D153" s="7" t="s">
        <v>21</v>
      </c>
      <c r="E153" s="38" t="s">
        <v>54</v>
      </c>
      <c r="F153" s="39">
        <v>60</v>
      </c>
      <c r="G153" s="39">
        <v>4.74</v>
      </c>
      <c r="H153" s="39">
        <v>0.8</v>
      </c>
      <c r="I153" s="39">
        <v>26.8</v>
      </c>
      <c r="J153" s="39">
        <v>133</v>
      </c>
      <c r="K153" s="40"/>
      <c r="L153" s="39"/>
    </row>
    <row r="154" spans="1:12" ht="15" x14ac:dyDescent="0.25">
      <c r="A154" s="55"/>
      <c r="B154" s="15"/>
      <c r="C154" s="11"/>
      <c r="D154" s="6"/>
      <c r="E154" s="38"/>
      <c r="F154" s="39"/>
      <c r="G154" s="39"/>
      <c r="H154" s="39"/>
      <c r="I154" s="39"/>
      <c r="J154" s="39"/>
      <c r="K154" s="40"/>
      <c r="L154" s="39"/>
    </row>
    <row r="155" spans="1:12" ht="15" x14ac:dyDescent="0.25">
      <c r="A155" s="55"/>
      <c r="B155" s="15"/>
      <c r="C155" s="11"/>
      <c r="D155" s="6"/>
      <c r="E155" s="38"/>
      <c r="F155" s="39"/>
      <c r="G155" s="39"/>
      <c r="H155" s="39"/>
      <c r="I155" s="39"/>
      <c r="J155" s="39"/>
      <c r="K155" s="40"/>
      <c r="L155" s="39"/>
    </row>
    <row r="156" spans="1:12" ht="15" x14ac:dyDescent="0.25">
      <c r="A156" s="55"/>
      <c r="B156" s="15"/>
      <c r="C156" s="11"/>
      <c r="D156" s="6"/>
      <c r="E156" s="38"/>
      <c r="F156" s="39"/>
      <c r="G156" s="39"/>
      <c r="H156" s="39"/>
      <c r="I156" s="39"/>
      <c r="J156" s="39"/>
      <c r="K156" s="40"/>
      <c r="L156" s="39"/>
    </row>
    <row r="157" spans="1:12" ht="15" x14ac:dyDescent="0.25">
      <c r="A157" s="56"/>
      <c r="B157" s="16"/>
      <c r="C157" s="8"/>
      <c r="D157" s="17" t="s">
        <v>29</v>
      </c>
      <c r="E157" s="9"/>
      <c r="F157" s="18">
        <f>SUM(F148:F156)</f>
        <v>470</v>
      </c>
      <c r="G157" s="18">
        <f t="shared" ref="G157:J157" si="65">SUM(G148:G156)</f>
        <v>23.259999999999998</v>
      </c>
      <c r="H157" s="18">
        <f t="shared" si="65"/>
        <v>26.82</v>
      </c>
      <c r="I157" s="18">
        <f t="shared" si="65"/>
        <v>99.91</v>
      </c>
      <c r="J157" s="18">
        <f t="shared" si="65"/>
        <v>734</v>
      </c>
      <c r="K157" s="22"/>
      <c r="L157" s="18">
        <v>78</v>
      </c>
    </row>
    <row r="158" spans="1:12" ht="15.75" thickBot="1" x14ac:dyDescent="0.25">
      <c r="A158" s="26">
        <f>A140</f>
        <v>2</v>
      </c>
      <c r="B158" s="27">
        <f>B140</f>
        <v>3</v>
      </c>
      <c r="C158" s="63" t="s">
        <v>4</v>
      </c>
      <c r="D158" s="64"/>
      <c r="E158" s="28"/>
      <c r="F158" s="29">
        <f>F147+F157</f>
        <v>860</v>
      </c>
      <c r="G158" s="29">
        <f t="shared" ref="G158" si="66">G147+G157</f>
        <v>50.089999999999996</v>
      </c>
      <c r="H158" s="29">
        <f t="shared" ref="H158" si="67">H147+H157</f>
        <v>42.980000000000004</v>
      </c>
      <c r="I158" s="29">
        <f t="shared" ref="I158" si="68">I147+I157</f>
        <v>221.34</v>
      </c>
      <c r="J158" s="29">
        <f t="shared" ref="J158:L158" si="69">J147+J157</f>
        <v>1472</v>
      </c>
      <c r="K158" s="29"/>
      <c r="L158" s="29">
        <f t="shared" si="69"/>
        <v>146</v>
      </c>
    </row>
    <row r="159" spans="1:12" ht="15" x14ac:dyDescent="0.25">
      <c r="A159" s="19">
        <v>2</v>
      </c>
      <c r="B159" s="20">
        <v>4</v>
      </c>
      <c r="C159" s="21" t="s">
        <v>18</v>
      </c>
      <c r="D159" s="5" t="s">
        <v>19</v>
      </c>
      <c r="E159" s="35" t="s">
        <v>150</v>
      </c>
      <c r="F159" s="36">
        <v>150</v>
      </c>
      <c r="G159" s="36">
        <v>11.44</v>
      </c>
      <c r="H159" s="36">
        <v>11.01</v>
      </c>
      <c r="I159" s="36">
        <v>64.040000000000006</v>
      </c>
      <c r="J159" s="36">
        <v>401</v>
      </c>
      <c r="K159" s="37" t="s">
        <v>151</v>
      </c>
      <c r="L159" s="36"/>
    </row>
    <row r="160" spans="1:12" ht="15" x14ac:dyDescent="0.25">
      <c r="A160" s="55" t="s">
        <v>91</v>
      </c>
      <c r="B160" s="15"/>
      <c r="C160" s="11"/>
      <c r="D160" s="73" t="s">
        <v>22</v>
      </c>
      <c r="E160" s="38" t="s">
        <v>45</v>
      </c>
      <c r="F160" s="39">
        <v>100</v>
      </c>
      <c r="G160" s="39">
        <v>5.5</v>
      </c>
      <c r="H160" s="39">
        <v>0.7</v>
      </c>
      <c r="I160" s="39">
        <v>21</v>
      </c>
      <c r="J160" s="39">
        <v>112</v>
      </c>
      <c r="K160" s="40" t="s">
        <v>49</v>
      </c>
      <c r="L160" s="39"/>
    </row>
    <row r="161" spans="1:12" ht="15" x14ac:dyDescent="0.25">
      <c r="A161" s="55"/>
      <c r="B161" s="15"/>
      <c r="C161" s="11"/>
      <c r="D161" s="7" t="s">
        <v>20</v>
      </c>
      <c r="E161" s="38" t="s">
        <v>62</v>
      </c>
      <c r="F161" s="39">
        <v>200</v>
      </c>
      <c r="G161" s="39">
        <v>0.34</v>
      </c>
      <c r="H161" s="39">
        <v>0.02</v>
      </c>
      <c r="I161" s="39">
        <v>24.53</v>
      </c>
      <c r="J161" s="39">
        <v>100</v>
      </c>
      <c r="K161" s="40" t="s">
        <v>67</v>
      </c>
      <c r="L161" s="39"/>
    </row>
    <row r="162" spans="1:12" ht="15" x14ac:dyDescent="0.25">
      <c r="A162" s="55"/>
      <c r="B162" s="15"/>
      <c r="C162" s="11"/>
      <c r="D162" s="7" t="s">
        <v>21</v>
      </c>
      <c r="E162" s="38" t="s">
        <v>44</v>
      </c>
      <c r="F162" s="39">
        <v>40</v>
      </c>
      <c r="G162" s="39">
        <v>3</v>
      </c>
      <c r="H162" s="39">
        <v>1.2</v>
      </c>
      <c r="I162" s="39">
        <v>24.6</v>
      </c>
      <c r="J162" s="39">
        <v>121</v>
      </c>
      <c r="K162" s="40"/>
      <c r="L162" s="39"/>
    </row>
    <row r="163" spans="1:12" ht="15" x14ac:dyDescent="0.25">
      <c r="A163" s="55"/>
      <c r="B163" s="15"/>
      <c r="C163" s="11"/>
      <c r="D163" s="6"/>
      <c r="E163" s="38"/>
      <c r="F163" s="39"/>
      <c r="G163" s="39"/>
      <c r="H163" s="39"/>
      <c r="I163" s="39"/>
      <c r="J163" s="39"/>
      <c r="K163" s="40"/>
      <c r="L163" s="39"/>
    </row>
    <row r="164" spans="1:12" ht="15" x14ac:dyDescent="0.25">
      <c r="A164" s="55"/>
      <c r="B164" s="15"/>
      <c r="C164" s="11"/>
      <c r="D164" s="6"/>
      <c r="E164" s="38"/>
      <c r="F164" s="39"/>
      <c r="G164" s="39"/>
      <c r="H164" s="39"/>
      <c r="I164" s="39"/>
      <c r="J164" s="39"/>
      <c r="K164" s="40"/>
      <c r="L164" s="39"/>
    </row>
    <row r="165" spans="1:12" ht="15" x14ac:dyDescent="0.25">
      <c r="A165" s="56"/>
      <c r="B165" s="16"/>
      <c r="C165" s="8"/>
      <c r="D165" s="17" t="s">
        <v>29</v>
      </c>
      <c r="E165" s="9"/>
      <c r="F165" s="18">
        <f>SUM(F159:F164)</f>
        <v>490</v>
      </c>
      <c r="G165" s="18">
        <f>SUM(G159:G164)</f>
        <v>20.279999999999998</v>
      </c>
      <c r="H165" s="18">
        <f>SUM(H159:H164)</f>
        <v>12.929999999999998</v>
      </c>
      <c r="I165" s="18">
        <f>SUM(I159:I164)</f>
        <v>134.17000000000002</v>
      </c>
      <c r="J165" s="18">
        <f>SUM(J159:J164)</f>
        <v>734</v>
      </c>
      <c r="K165" s="22"/>
      <c r="L165" s="18">
        <v>68</v>
      </c>
    </row>
    <row r="166" spans="1:12" ht="15" x14ac:dyDescent="0.25">
      <c r="A166" s="23">
        <f>A159</f>
        <v>2</v>
      </c>
      <c r="B166" s="13">
        <f>B159</f>
        <v>4</v>
      </c>
      <c r="C166" s="10" t="s">
        <v>23</v>
      </c>
      <c r="D166" s="7" t="s">
        <v>24</v>
      </c>
      <c r="E166" s="38" t="s">
        <v>141</v>
      </c>
      <c r="F166" s="39">
        <v>60</v>
      </c>
      <c r="G166" s="39">
        <v>2.8</v>
      </c>
      <c r="H166" s="39">
        <v>5.6</v>
      </c>
      <c r="I166" s="39">
        <v>4.32</v>
      </c>
      <c r="J166" s="39">
        <v>79</v>
      </c>
      <c r="K166" s="40" t="s">
        <v>147</v>
      </c>
      <c r="L166" s="39"/>
    </row>
    <row r="167" spans="1:12" ht="15" x14ac:dyDescent="0.25">
      <c r="A167" s="55" t="s">
        <v>91</v>
      </c>
      <c r="B167" s="15"/>
      <c r="C167" s="11"/>
      <c r="D167" s="7" t="s">
        <v>25</v>
      </c>
      <c r="E167" s="38" t="s">
        <v>142</v>
      </c>
      <c r="F167" s="39" t="s">
        <v>144</v>
      </c>
      <c r="G167" s="39">
        <v>1.92</v>
      </c>
      <c r="H167" s="39">
        <v>2.3199999999999998</v>
      </c>
      <c r="I167" s="39">
        <v>13.52</v>
      </c>
      <c r="J167" s="39">
        <v>83</v>
      </c>
      <c r="K167" s="40" t="s">
        <v>148</v>
      </c>
      <c r="L167" s="39"/>
    </row>
    <row r="168" spans="1:12" ht="15" x14ac:dyDescent="0.25">
      <c r="A168" s="55"/>
      <c r="B168" s="15"/>
      <c r="C168" s="11"/>
      <c r="D168" s="7" t="s">
        <v>26</v>
      </c>
      <c r="E168" s="38" t="s">
        <v>143</v>
      </c>
      <c r="F168" s="39" t="s">
        <v>172</v>
      </c>
      <c r="G168" s="39">
        <v>13.64</v>
      </c>
      <c r="H168" s="39">
        <v>26.01</v>
      </c>
      <c r="I168" s="39">
        <v>2.4</v>
      </c>
      <c r="J168" s="39">
        <v>298</v>
      </c>
      <c r="K168" s="40" t="s">
        <v>149</v>
      </c>
      <c r="L168" s="39"/>
    </row>
    <row r="169" spans="1:12" ht="15" x14ac:dyDescent="0.25">
      <c r="A169" s="55"/>
      <c r="B169" s="15"/>
      <c r="C169" s="11"/>
      <c r="D169" s="7" t="s">
        <v>27</v>
      </c>
      <c r="E169" s="38" t="s">
        <v>154</v>
      </c>
      <c r="F169" s="39">
        <v>150</v>
      </c>
      <c r="G169" s="39">
        <v>3.67</v>
      </c>
      <c r="H169" s="39">
        <v>5.42</v>
      </c>
      <c r="I169" s="39">
        <v>36.700000000000003</v>
      </c>
      <c r="J169" s="39">
        <v>210</v>
      </c>
      <c r="K169" s="40" t="s">
        <v>157</v>
      </c>
      <c r="L169" s="39"/>
    </row>
    <row r="170" spans="1:12" ht="15" x14ac:dyDescent="0.25">
      <c r="A170" s="55"/>
      <c r="B170" s="15"/>
      <c r="C170" s="11"/>
      <c r="D170" s="7" t="s">
        <v>28</v>
      </c>
      <c r="E170" s="38" t="s">
        <v>103</v>
      </c>
      <c r="F170" s="39">
        <v>200</v>
      </c>
      <c r="G170" s="39">
        <v>0.66</v>
      </c>
      <c r="H170" s="39">
        <v>0.09</v>
      </c>
      <c r="I170" s="39">
        <v>32</v>
      </c>
      <c r="J170" s="39">
        <v>133</v>
      </c>
      <c r="K170" s="40" t="s">
        <v>106</v>
      </c>
      <c r="L170" s="39"/>
    </row>
    <row r="171" spans="1:12" ht="15" x14ac:dyDescent="0.25">
      <c r="A171" s="55"/>
      <c r="B171" s="15"/>
      <c r="C171" s="11"/>
      <c r="D171" s="7" t="s">
        <v>21</v>
      </c>
      <c r="E171" s="38" t="s">
        <v>54</v>
      </c>
      <c r="F171" s="39">
        <v>60</v>
      </c>
      <c r="G171" s="39">
        <v>4.74</v>
      </c>
      <c r="H171" s="39">
        <v>0.8</v>
      </c>
      <c r="I171" s="39">
        <v>26.8</v>
      </c>
      <c r="J171" s="39">
        <v>133</v>
      </c>
      <c r="K171" s="40"/>
      <c r="L171" s="39"/>
    </row>
    <row r="172" spans="1:12" ht="15" x14ac:dyDescent="0.25">
      <c r="A172" s="55"/>
      <c r="B172" s="15"/>
      <c r="C172" s="11"/>
      <c r="D172" s="6"/>
      <c r="E172" s="38"/>
      <c r="F172" s="39"/>
      <c r="G172" s="39"/>
      <c r="H172" s="39"/>
      <c r="I172" s="39"/>
      <c r="J172" s="39"/>
      <c r="K172" s="40"/>
      <c r="L172" s="39"/>
    </row>
    <row r="173" spans="1:12" ht="15" x14ac:dyDescent="0.25">
      <c r="A173" s="55"/>
      <c r="B173" s="15"/>
      <c r="C173" s="11"/>
      <c r="D173" s="6"/>
      <c r="E173" s="38"/>
      <c r="F173" s="39"/>
      <c r="G173" s="39"/>
      <c r="H173" s="39"/>
      <c r="I173" s="39"/>
      <c r="J173" s="39"/>
      <c r="K173" s="40"/>
      <c r="L173" s="39"/>
    </row>
    <row r="174" spans="1:12" ht="15" x14ac:dyDescent="0.25">
      <c r="A174" s="55"/>
      <c r="B174" s="15"/>
      <c r="C174" s="11"/>
      <c r="D174" s="6"/>
      <c r="E174" s="38"/>
      <c r="F174" s="39"/>
      <c r="G174" s="39"/>
      <c r="H174" s="39"/>
      <c r="I174" s="39"/>
      <c r="J174" s="39"/>
      <c r="K174" s="40"/>
      <c r="L174" s="39"/>
    </row>
    <row r="175" spans="1:12" ht="15" x14ac:dyDescent="0.25">
      <c r="A175" s="56"/>
      <c r="B175" s="16"/>
      <c r="C175" s="8"/>
      <c r="D175" s="17" t="s">
        <v>29</v>
      </c>
      <c r="E175" s="9"/>
      <c r="F175" s="18">
        <f>SUM(F166:F174)</f>
        <v>470</v>
      </c>
      <c r="G175" s="18">
        <f t="shared" ref="G175:J175" si="70">SUM(G166:G174)</f>
        <v>27.43</v>
      </c>
      <c r="H175" s="18">
        <f t="shared" si="70"/>
        <v>40.24</v>
      </c>
      <c r="I175" s="18">
        <f t="shared" si="70"/>
        <v>115.74</v>
      </c>
      <c r="J175" s="18">
        <f t="shared" si="70"/>
        <v>936</v>
      </c>
      <c r="K175" s="22"/>
      <c r="L175" s="18">
        <v>78</v>
      </c>
    </row>
    <row r="176" spans="1:12" ht="15.75" thickBot="1" x14ac:dyDescent="0.25">
      <c r="A176" s="26">
        <f>A159</f>
        <v>2</v>
      </c>
      <c r="B176" s="27">
        <f>B159</f>
        <v>4</v>
      </c>
      <c r="C176" s="63" t="s">
        <v>4</v>
      </c>
      <c r="D176" s="64"/>
      <c r="E176" s="28"/>
      <c r="F176" s="29">
        <f>F165+F175</f>
        <v>960</v>
      </c>
      <c r="G176" s="29">
        <f t="shared" ref="G176" si="71">G165+G175</f>
        <v>47.709999999999994</v>
      </c>
      <c r="H176" s="29">
        <f t="shared" ref="H176" si="72">H165+H175</f>
        <v>53.17</v>
      </c>
      <c r="I176" s="29">
        <f t="shared" ref="I176" si="73">I165+I175</f>
        <v>249.91000000000003</v>
      </c>
      <c r="J176" s="29">
        <f t="shared" ref="J176:L176" si="74">J165+J175</f>
        <v>1670</v>
      </c>
      <c r="K176" s="29"/>
      <c r="L176" s="29">
        <f t="shared" si="74"/>
        <v>146</v>
      </c>
    </row>
    <row r="177" spans="1:12" ht="15.75" thickBot="1" x14ac:dyDescent="0.3">
      <c r="A177" s="19">
        <v>2</v>
      </c>
      <c r="B177" s="20">
        <v>5</v>
      </c>
      <c r="C177" s="21" t="s">
        <v>18</v>
      </c>
      <c r="D177" s="5" t="s">
        <v>19</v>
      </c>
      <c r="E177" s="35" t="s">
        <v>140</v>
      </c>
      <c r="F177" s="36" t="s">
        <v>95</v>
      </c>
      <c r="G177" s="36">
        <v>4.5</v>
      </c>
      <c r="H177" s="36">
        <v>7.91</v>
      </c>
      <c r="I177" s="36">
        <v>23.9</v>
      </c>
      <c r="J177" s="36">
        <v>185</v>
      </c>
      <c r="K177" s="37" t="s">
        <v>145</v>
      </c>
      <c r="L177" s="36"/>
    </row>
    <row r="178" spans="1:12" ht="15" x14ac:dyDescent="0.25">
      <c r="A178" s="70"/>
      <c r="B178" s="15"/>
      <c r="C178" s="11"/>
      <c r="D178" s="72" t="s">
        <v>169</v>
      </c>
      <c r="E178" s="35" t="s">
        <v>134</v>
      </c>
      <c r="F178" s="36">
        <v>100</v>
      </c>
      <c r="G178" s="36">
        <v>9.2899999999999991</v>
      </c>
      <c r="H178" s="36">
        <v>16.55</v>
      </c>
      <c r="I178" s="36">
        <v>11.8</v>
      </c>
      <c r="J178" s="36">
        <v>233</v>
      </c>
      <c r="K178" s="37" t="s">
        <v>135</v>
      </c>
      <c r="L178" s="71"/>
    </row>
    <row r="179" spans="1:12" ht="15" x14ac:dyDescent="0.25">
      <c r="A179" s="55"/>
      <c r="B179" s="15"/>
      <c r="C179" s="11"/>
      <c r="D179" s="7"/>
      <c r="E179" s="38" t="s">
        <v>63</v>
      </c>
      <c r="F179" s="39" t="s">
        <v>68</v>
      </c>
      <c r="G179" s="39">
        <v>5.7</v>
      </c>
      <c r="H179" s="39">
        <v>5.0999999999999996</v>
      </c>
      <c r="I179" s="39">
        <v>20.100000000000001</v>
      </c>
      <c r="J179" s="39">
        <v>149</v>
      </c>
      <c r="K179" s="40"/>
      <c r="L179" s="39"/>
    </row>
    <row r="180" spans="1:12" ht="15" x14ac:dyDescent="0.25">
      <c r="A180" s="55"/>
      <c r="B180" s="15"/>
      <c r="C180" s="11"/>
      <c r="D180" s="7" t="s">
        <v>20</v>
      </c>
      <c r="E180" s="38" t="s">
        <v>94</v>
      </c>
      <c r="F180" s="39">
        <v>200</v>
      </c>
      <c r="G180" s="39">
        <v>0.13</v>
      </c>
      <c r="H180" s="39">
        <v>0.02</v>
      </c>
      <c r="I180" s="39">
        <v>15.2</v>
      </c>
      <c r="J180" s="39">
        <v>62</v>
      </c>
      <c r="K180" s="40" t="s">
        <v>98</v>
      </c>
      <c r="L180" s="39"/>
    </row>
    <row r="181" spans="1:12" ht="15" x14ac:dyDescent="0.25">
      <c r="A181" s="55"/>
      <c r="B181" s="15"/>
      <c r="C181" s="11"/>
      <c r="D181" s="7" t="s">
        <v>21</v>
      </c>
      <c r="E181" s="38" t="s">
        <v>44</v>
      </c>
      <c r="F181" s="39">
        <v>40</v>
      </c>
      <c r="G181" s="39">
        <v>3</v>
      </c>
      <c r="H181" s="39">
        <v>1.2</v>
      </c>
      <c r="I181" s="39">
        <v>24.6</v>
      </c>
      <c r="J181" s="39">
        <v>121</v>
      </c>
      <c r="K181" s="40"/>
      <c r="L181" s="39"/>
    </row>
    <row r="182" spans="1:12" ht="15" x14ac:dyDescent="0.25">
      <c r="A182" s="55"/>
      <c r="B182" s="15"/>
      <c r="C182" s="11"/>
      <c r="D182" s="6"/>
      <c r="E182" s="38"/>
      <c r="F182" s="39"/>
      <c r="G182" s="39"/>
      <c r="H182" s="39"/>
      <c r="I182" s="39"/>
      <c r="J182" s="39"/>
      <c r="K182" s="40"/>
      <c r="L182" s="39"/>
    </row>
    <row r="183" spans="1:12" ht="15" x14ac:dyDescent="0.25">
      <c r="A183" s="55"/>
      <c r="B183" s="15"/>
      <c r="C183" s="11"/>
      <c r="D183" s="6"/>
      <c r="E183" s="38"/>
      <c r="F183" s="39"/>
      <c r="G183" s="39"/>
      <c r="H183" s="39"/>
      <c r="I183" s="39"/>
      <c r="J183" s="39"/>
      <c r="K183" s="40"/>
      <c r="L183" s="39"/>
    </row>
    <row r="184" spans="1:12" ht="15" x14ac:dyDescent="0.25">
      <c r="A184" s="55"/>
      <c r="B184" s="15"/>
      <c r="C184" s="11"/>
      <c r="D184" s="6"/>
      <c r="E184" s="38"/>
      <c r="F184" s="39"/>
      <c r="G184" s="39"/>
      <c r="H184" s="39"/>
      <c r="I184" s="39"/>
      <c r="J184" s="39"/>
      <c r="K184" s="40"/>
      <c r="L184" s="39"/>
    </row>
    <row r="185" spans="1:12" ht="15.75" customHeight="1" x14ac:dyDescent="0.25">
      <c r="A185" s="56"/>
      <c r="B185" s="16"/>
      <c r="C185" s="8"/>
      <c r="D185" s="17" t="s">
        <v>29</v>
      </c>
      <c r="E185" s="9"/>
      <c r="F185" s="18">
        <f>SUM(F177:F184)</f>
        <v>340</v>
      </c>
      <c r="G185" s="18">
        <f>SUM(G177:G184)</f>
        <v>22.619999999999997</v>
      </c>
      <c r="H185" s="18">
        <f>SUM(H177:H184)</f>
        <v>30.78</v>
      </c>
      <c r="I185" s="18">
        <f>SUM(I177:I184)</f>
        <v>95.6</v>
      </c>
      <c r="J185" s="18">
        <f>SUM(J177:J184)</f>
        <v>750</v>
      </c>
      <c r="K185" s="22"/>
      <c r="L185" s="18">
        <v>68</v>
      </c>
    </row>
    <row r="186" spans="1:12" ht="15" x14ac:dyDescent="0.25">
      <c r="A186" s="23">
        <f>A177</f>
        <v>2</v>
      </c>
      <c r="B186" s="13">
        <f>B177</f>
        <v>5</v>
      </c>
      <c r="C186" s="10" t="s">
        <v>23</v>
      </c>
      <c r="D186" s="7" t="s">
        <v>24</v>
      </c>
      <c r="E186" s="38" t="s">
        <v>152</v>
      </c>
      <c r="F186" s="39">
        <v>60</v>
      </c>
      <c r="G186" s="39">
        <v>0.84</v>
      </c>
      <c r="H186" s="39">
        <v>6.05</v>
      </c>
      <c r="I186" s="39">
        <v>4.37</v>
      </c>
      <c r="J186" s="39">
        <v>75</v>
      </c>
      <c r="K186" s="40" t="s">
        <v>155</v>
      </c>
      <c r="L186" s="39"/>
    </row>
    <row r="187" spans="1:12" ht="15" x14ac:dyDescent="0.25">
      <c r="A187" s="55" t="s">
        <v>107</v>
      </c>
      <c r="B187" s="15"/>
      <c r="C187" s="11"/>
      <c r="D187" s="7" t="s">
        <v>25</v>
      </c>
      <c r="E187" s="38" t="s">
        <v>153</v>
      </c>
      <c r="F187" s="39">
        <v>200</v>
      </c>
      <c r="G187" s="39">
        <v>1.2</v>
      </c>
      <c r="H187" s="39">
        <v>3.97</v>
      </c>
      <c r="I187" s="39">
        <v>4.8</v>
      </c>
      <c r="J187" s="39">
        <v>60</v>
      </c>
      <c r="K187" s="40" t="s">
        <v>156</v>
      </c>
      <c r="L187" s="39"/>
    </row>
    <row r="188" spans="1:12" ht="15" x14ac:dyDescent="0.25">
      <c r="A188" s="55"/>
      <c r="B188" s="15"/>
      <c r="C188" s="11"/>
      <c r="D188" s="7" t="s">
        <v>26</v>
      </c>
      <c r="E188" s="38" t="s">
        <v>170</v>
      </c>
      <c r="F188" s="39" t="s">
        <v>55</v>
      </c>
      <c r="G188" s="39">
        <v>20.350000000000001</v>
      </c>
      <c r="H188" s="39">
        <v>17.2</v>
      </c>
      <c r="I188" s="39">
        <v>10.66</v>
      </c>
      <c r="J188" s="39">
        <v>279</v>
      </c>
      <c r="K188" s="40" t="s">
        <v>146</v>
      </c>
      <c r="L188" s="39"/>
    </row>
    <row r="189" spans="1:12" ht="15" x14ac:dyDescent="0.25">
      <c r="A189" s="55"/>
      <c r="B189" s="15"/>
      <c r="C189" s="11"/>
      <c r="D189" s="7" t="s">
        <v>27</v>
      </c>
      <c r="E189" s="38" t="s">
        <v>171</v>
      </c>
      <c r="F189" s="39">
        <v>150</v>
      </c>
      <c r="G189" s="39">
        <v>8.58</v>
      </c>
      <c r="H189" s="39">
        <v>6</v>
      </c>
      <c r="I189" s="39">
        <v>40.25</v>
      </c>
      <c r="J189" s="39">
        <v>249</v>
      </c>
      <c r="K189" s="40" t="s">
        <v>71</v>
      </c>
      <c r="L189" s="39"/>
    </row>
    <row r="190" spans="1:12" ht="15" x14ac:dyDescent="0.25">
      <c r="A190" s="55"/>
      <c r="B190" s="15"/>
      <c r="C190" s="11"/>
      <c r="D190" s="7" t="s">
        <v>28</v>
      </c>
      <c r="E190" s="38" t="s">
        <v>87</v>
      </c>
      <c r="F190" s="39">
        <v>200</v>
      </c>
      <c r="G190" s="39">
        <v>0.1</v>
      </c>
      <c r="H190" s="39"/>
      <c r="I190" s="39">
        <v>24.2</v>
      </c>
      <c r="J190" s="39">
        <v>97</v>
      </c>
      <c r="K190" s="40" t="s">
        <v>90</v>
      </c>
      <c r="L190" s="39"/>
    </row>
    <row r="191" spans="1:12" ht="15" x14ac:dyDescent="0.25">
      <c r="A191" s="55"/>
      <c r="B191" s="15"/>
      <c r="C191" s="11"/>
      <c r="D191" s="7" t="s">
        <v>21</v>
      </c>
      <c r="E191" s="38" t="s">
        <v>54</v>
      </c>
      <c r="F191" s="39">
        <v>60</v>
      </c>
      <c r="G191" s="39">
        <v>4.74</v>
      </c>
      <c r="H191" s="39">
        <v>0.8</v>
      </c>
      <c r="I191" s="39">
        <v>26.8</v>
      </c>
      <c r="J191" s="39">
        <v>133</v>
      </c>
      <c r="K191" s="40"/>
      <c r="L191" s="39"/>
    </row>
    <row r="192" spans="1:12" ht="15" x14ac:dyDescent="0.25">
      <c r="A192" s="55"/>
      <c r="B192" s="15"/>
      <c r="C192" s="11"/>
      <c r="D192" s="6"/>
      <c r="E192" s="38"/>
      <c r="F192" s="39"/>
      <c r="G192" s="39"/>
      <c r="H192" s="39"/>
      <c r="I192" s="39"/>
      <c r="J192" s="39"/>
      <c r="K192" s="40"/>
      <c r="L192" s="39"/>
    </row>
    <row r="193" spans="1:12" ht="15" x14ac:dyDescent="0.25">
      <c r="A193" s="55"/>
      <c r="B193" s="15"/>
      <c r="C193" s="11"/>
      <c r="D193" s="6"/>
      <c r="E193" s="38"/>
      <c r="F193" s="39"/>
      <c r="G193" s="39"/>
      <c r="H193" s="39"/>
      <c r="I193" s="39"/>
      <c r="J193" s="39"/>
      <c r="K193" s="40"/>
      <c r="L193" s="39"/>
    </row>
    <row r="194" spans="1:12" ht="15" x14ac:dyDescent="0.25">
      <c r="A194" s="55"/>
      <c r="B194" s="15"/>
      <c r="C194" s="11"/>
      <c r="D194" s="6"/>
      <c r="E194" s="38"/>
      <c r="F194" s="39"/>
      <c r="G194" s="39"/>
      <c r="H194" s="39"/>
      <c r="I194" s="39"/>
      <c r="J194" s="39"/>
      <c r="K194" s="40"/>
      <c r="L194" s="39"/>
    </row>
    <row r="195" spans="1:12" ht="15" x14ac:dyDescent="0.25">
      <c r="A195" s="56"/>
      <c r="B195" s="16"/>
      <c r="C195" s="8"/>
      <c r="D195" s="17" t="s">
        <v>29</v>
      </c>
      <c r="E195" s="9"/>
      <c r="F195" s="18">
        <f>SUM(F186:F194)</f>
        <v>670</v>
      </c>
      <c r="G195" s="18">
        <f t="shared" ref="G195:J195" si="75">SUM(G186:G194)</f>
        <v>35.81</v>
      </c>
      <c r="H195" s="18">
        <f t="shared" si="75"/>
        <v>34.019999999999996</v>
      </c>
      <c r="I195" s="18">
        <f t="shared" si="75"/>
        <v>111.08</v>
      </c>
      <c r="J195" s="18">
        <f t="shared" si="75"/>
        <v>893</v>
      </c>
      <c r="K195" s="22"/>
      <c r="L195" s="18">
        <v>78</v>
      </c>
    </row>
    <row r="196" spans="1:12" ht="15.75" thickBot="1" x14ac:dyDescent="0.25">
      <c r="A196" s="26">
        <f>A177</f>
        <v>2</v>
      </c>
      <c r="B196" s="27">
        <f>B177</f>
        <v>5</v>
      </c>
      <c r="C196" s="63" t="s">
        <v>4</v>
      </c>
      <c r="D196" s="64"/>
      <c r="E196" s="28"/>
      <c r="F196" s="29">
        <f>F185+F195</f>
        <v>1010</v>
      </c>
      <c r="G196" s="29">
        <f t="shared" ref="G196" si="76">G185+G195</f>
        <v>58.43</v>
      </c>
      <c r="H196" s="29">
        <f t="shared" ref="H196" si="77">H185+H195</f>
        <v>64.8</v>
      </c>
      <c r="I196" s="29">
        <f t="shared" ref="I196" si="78">I185+I195</f>
        <v>206.68</v>
      </c>
      <c r="J196" s="29">
        <f t="shared" ref="J196:L196" si="79">J185+J195</f>
        <v>1643</v>
      </c>
      <c r="K196" s="29"/>
      <c r="L196" s="29">
        <f t="shared" si="79"/>
        <v>146</v>
      </c>
    </row>
    <row r="197" spans="1:12" x14ac:dyDescent="0.2">
      <c r="A197" s="24"/>
      <c r="B197" s="25"/>
      <c r="C197" s="65" t="s">
        <v>5</v>
      </c>
      <c r="D197" s="65"/>
      <c r="E197" s="65"/>
      <c r="F197" s="31">
        <f>(F24+F43+F63+F82+F101+F120+F139+F158+F176+F196)/(IF(F24=0,0,1)+IF(F43=0,0,1)+IF(F63=0,0,1)+IF(F82=0,0,1)+IF(F101=0,0,1)+IF(F120=0,0,1)+IF(F139=0,0,1)+IF(F158=0,0,1)+IF(F176=0,0,1)+IF(F196=0,0,1))</f>
        <v>882.4</v>
      </c>
      <c r="G197" s="31">
        <f>(G24+G43+G63+G82+G101+G120+G139+G158+G176+G196)/(IF(G24=0,0,1)+IF(G43=0,0,1)+IF(G63=0,0,1)+IF(G82=0,0,1)+IF(G101=0,0,1)+IF(G120=0,0,1)+IF(G139=0,0,1)+IF(G158=0,0,1)+IF(G176=0,0,1)+IF(G196=0,0,1))</f>
        <v>52.751999999999995</v>
      </c>
      <c r="H197" s="31">
        <f>(H24+H43+H63+H82+H101+H120+H139+H158+H176+H196)/(IF(H24=0,0,1)+IF(H43=0,0,1)+IF(H63=0,0,1)+IF(H82=0,0,1)+IF(H101=0,0,1)+IF(H120=0,0,1)+IF(H139=0,0,1)+IF(H158=0,0,1)+IF(H176=0,0,1)+IF(H196=0,0,1))</f>
        <v>55.472000000000001</v>
      </c>
      <c r="I197" s="31">
        <f>(I24+I43+I63+I82+I101+I120+I139+I158+I176+I196)/(IF(I24=0,0,1)+IF(I43=0,0,1)+IF(I63=0,0,1)+IF(I82=0,0,1)+IF(I101=0,0,1)+IF(I120=0,0,1)+IF(I139=0,0,1)+IF(I158=0,0,1)+IF(I176=0,0,1)+IF(I196=0,0,1))</f>
        <v>222.79700000000003</v>
      </c>
      <c r="J197" s="31">
        <f>(J24+J43+J63+J82+J101+J120+J139+J158+J176+J196)/(IF(J24=0,0,1)+IF(J43=0,0,1)+IF(J63=0,0,1)+IF(J82=0,0,1)+IF(J101=0,0,1)+IF(J120=0,0,1)+IF(J139=0,0,1)+IF(J158=0,0,1)+IF(J176=0,0,1)+IF(J196=0,0,1))</f>
        <v>1601.5</v>
      </c>
      <c r="K197" s="31"/>
      <c r="L197" s="31">
        <f>(L24+L43+L63+L82+L101+L120+L139+L158+L176+L196)/(IF(L24=0,0,1)+IF(L43=0,0,1)+IF(L63=0,0,1)+IF(L82=0,0,1)+IF(L101=0,0,1)+IF(L120=0,0,1)+IF(L139=0,0,1)+IF(L158=0,0,1)+IF(L176=0,0,1)+IF(L196=0,0,1))</f>
        <v>146</v>
      </c>
    </row>
  </sheetData>
  <mergeCells count="34">
    <mergeCell ref="C1:E1"/>
    <mergeCell ref="H1:K1"/>
    <mergeCell ref="H2:K2"/>
    <mergeCell ref="C43:D43"/>
    <mergeCell ref="C63:D63"/>
    <mergeCell ref="C82:D82"/>
    <mergeCell ref="C101:D101"/>
    <mergeCell ref="C24:D24"/>
    <mergeCell ref="C197:E197"/>
    <mergeCell ref="C196:D196"/>
    <mergeCell ref="C120:D120"/>
    <mergeCell ref="C139:D139"/>
    <mergeCell ref="C158:D158"/>
    <mergeCell ref="C176:D176"/>
    <mergeCell ref="A34:A42"/>
    <mergeCell ref="A53:A62"/>
    <mergeCell ref="A45:A51"/>
    <mergeCell ref="A7:A13"/>
    <mergeCell ref="A15:A23"/>
    <mergeCell ref="A26:A32"/>
    <mergeCell ref="A65:A71"/>
    <mergeCell ref="A73:A81"/>
    <mergeCell ref="A84:A90"/>
    <mergeCell ref="A92:A100"/>
    <mergeCell ref="A103:A109"/>
    <mergeCell ref="A160:A165"/>
    <mergeCell ref="A167:A175"/>
    <mergeCell ref="A179:A185"/>
    <mergeCell ref="A187:A195"/>
    <mergeCell ref="A111:A119"/>
    <mergeCell ref="A122:A128"/>
    <mergeCell ref="A130:A138"/>
    <mergeCell ref="A141:A147"/>
    <mergeCell ref="A149:A157"/>
  </mergeCells>
  <pageMargins left="0.7" right="0.7" top="0.75" bottom="0.75" header="0.3" footer="0.3"/>
  <pageSetup paperSize="9" scale="59" fitToHeight="0" orientation="portrait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eRsaYOcQdwmOlFzrNOi03aGYjjs5zeD06VumCFrjLDk=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HKzdAUpBpxc1/STzwPVJ88ZOiywOILZXa4FKyMAJZLs=</DigestValue>
    </Reference>
  </SignedInfo>
  <SignatureValue>6dnB3Vmp/42TFtEBrbfl1eo4cGFHC1ksiLs3yPlGNQodqv+vulozsNE4XrML6o+fT7nXqVrdTJWy
IlrylSgwag==</SignatureValue>
  <KeyInfo>
    <X509Data>
      <X509Certificate>MIIMzjCCDHugAwIBAgIQSo2LAHivtZVBQPO4VXAfEj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yMTIyNzA4MTgwNloXDTIzMTIyNzA4MjgwNlowggO7MSQwIgYJKoZIhvcNAQkBFhVrb3JyX3Noa29sYTFAcmNodXYucnUxFjAUBgUqhQNkAxILMTEwMDI1NjQ3ODAxGjAYBggqhQMDgQMBARIMMDAyMTI4MDE5NzA3MRgwFgYFKoUDZAESDTEwMjIxMDExNDY5MzUxCzAJBgNVBAYTAlJVMUQwQgYDVQQIDDsyMSDQp9GD0LLQsNGI0YHQutCw0Y8g0KDQtdGB0L/Rg9Cx0LvQuNC60LAgLSDQp9GD0LLQsNGI0LjRjzEmMCQGA1UEBwwd0LPQvtGA0L7QtCDQp9C10LHQvtC60YHQsNGA0YsxMjAwBgNVBAkMKdGD0LvQuNGG0LAg0KXRg9C30LDQvdCz0LDRjywg0LTQvtC8IDMxLzE1MRkwFwYDVQQMDBDQlNC40YDQtdC60YLQvtGAMTowOAYDVQQLDDHQkNC00LzQuNC90LjRgdGC0YDQsNGC0LjQstC90YvQuSDQv9C10YDRgdC+0L3QsNC7MYH4MIH1BgNVBAoMge3QkdCe0KMgItCn0LXQsdC+0LrRgdCw0YDRgdC60LDRjyDQvtCx0YnQtdC+0LHRgNCw0LfQvtCy0LDRgtC10LvRjNC90LDRjyDRiNC60L7Qu9CwINC00LvRjyDQvtCx0YPRh9Cw0Y7RidC40YXRgdGPINGBINC+0LPRgNCw0L3QuNGH0LXQvdC90YvQvNC4INCy0L7Qt9C80L7QttC90L7RgdGC0Y/QvNC4INC30LTQvtGA0L7QstGM0Y8g4oSWIDEiINCc0LjQvdC+0LHRgNCw0LfQvtCy0LDQvdC40Y8g0KfRg9Cy0LDRiNC40LgxLjAsBgNVBCoMJdCc0LDRgNC40Y8g0JDQu9C10LrRgdCw0L3QtNGA0L7QstC90LAxGTAXBgNVBAQMENCb0Y7QsdC40LzQvtCy0LAxgfgwgfUGA1UEAwyB7dCR0J7QoyAi0KfQtdCx0L7QutGB0LDRgNGB0LrQsNGPINC+0LHRidC10L7QsdGA0LDQt9C+0LLQsNGC0LXQu9GM0L3QsNGPINGI0LrQvtC70LAg0LTQu9GPINC+0LHRg9GH0LDRjtGJ0LjRhdGB0Y8g0YEg0L7Qs9GA0LDQvdC40YfQtdC90L3Ri9C80Lgg0LLQvtC30LzQvtC20L3QvtGB0YLRj9C80Lgg0LfQtNC+0YDQvtCy0YzRjyDihJYgMSIg0JzQuNC90L7QsdGA0LDQt9C+0LLQsNC90LjRjyDQp9GD0LLQsNGI0LjQuDBmMB8GCCqFAwcBAQEBMBMGByqFAwICJAAGCCqFAwcBAQICA0MABEAkimloWcT+HBEVyIlCBeiWuWBPpK5bCEpS4SlG2RbYOnsAeKydIo44oDJyn44l/hXGUy0ky6KlKLiwJobhGDzeo4IGUjCCBk4wDgYDVR0PAQH/BAQDAgP4MB0GA1UdDgQWBBQcimtsf2FSxbRorhC8U5gQPa8KAzAvBgNVHSUEKDAmBggrBgEFBQcDAgYIKwYBBQUHAwQGByqFAwICIhoGByqFAwICIhkwPQYJKwYBBAGCNxUKBDAwLjAKBggrBgEFBQcDAjAKBggrBgEFBQcDBDAJBgcqhQMCAiIaMAkGByqFAwICIhkwgdAGCCsGAQUFBwEBBIHDMIHAMDYGCCsGAQUFBzAChipodHRwOi8vdWMtY2l0LmNhcC5ydS9haWEvdWMtYXUtY2l0MjAyMS5jcnQwMwYIKwYBBQUHMAKGJ2h0dHA6Ly9jZHAuY2FwLnJ1L2FpYS91Yy1hdS1jaXQyMDIxLmNydDBRBggrBgEFBQcwAoZFaHR0cDovL3JhLWNpdC5jYXAucnUvYWlhL2I0YTc3MjgyYmNjYWJmYTY5MDY0NzRiNjdiMzIzMjZhNDNlNzYyMDEuY3J0MB0GA1UdIAQWMBQwCAYGKoUDZHEBMAgGBiqFA2RxAjAgBgNVHREEGTAXgRVrb3JyX3Noa29sYTFAcmNodXYucnUwggF6BgUqhQNkcASCAW8wggFrDFDQodCa0JfQmCAi0JrRgNC40L/RgtC+0J/RgNC+IENTUCIg0LLQtdGA0YHQuNGPIDQuMCAo0LjRgdC/0L7Qu9C90LXQvdC40LUgMi1CYXNlKQx10J/QkNCaICLQo9C00L7RgdGC0L7QstC10YDRj9GO0YnQuNC5INGG0LXQvdGC0YAgItCa0YDQuNC/0YLQvtCf0YDQviDQo9CmIDIuMCIgKNCy0LDRgNC40LDQvdGCINC40YHQv9C+0LvQvdC10L3QuNGPIDUpDE/QodC10YDRgtC40YTQuNC60LDRgiDRgdC+0L7RgtCy0LXRgtGB0YLQstC40Y8g4oSWINCh0KQvMTI0LTM5NjYg0L7RgiAxNS4wMS4yMDIxDE/QodC10YDRgtC40YTQuNC60LDRgiDRgdC+0L7RgtCy0LXRgtGB0YLQstC40Y8g4oSWINCh0KQvMTI4LTQyNzAg0L7RgiAxMy4wNy4yMDIyMDYGBSqFA2RvBC0MKyLQmtGA0LjQv9GC0L7Qn9GA0L4gQ1NQIiAo0LLQtdGA0YHQuNGPIDQuMCkwgbkGA1UdHwSBsTCBrjAwoC6gLIYqaHR0cDovL3VjLWNpdC5jYXAucnUvY2RwL3VjLWF1LWNpdDIwMjEuY3JsMC2gK6AphidodHRwOi8vY2RwLmNhcC5ydS9jZHAvdWMtYXUtY2l0MjAyMS5jcmwwS6BJoEeGRWh0dHA6Ly9yYS1jaXQuY2FwLnJ1L2NkcC9iNGE3NzI4MmJjY2FiZmE2OTA2NDc0YjY3YjMyMzI2YTQzZTc2MjAxLmNybDCCAfgGA1UdIwSCAe8wggHrgBS0p3KCvMq/ppBkdLZ7MjJqQ+diAaGCAb+kggG7MIIBtzEYMBYGBSqFA2QBEg0xMTYyMTMwMDYzNTAxMRowGAYIKoUDA4EDAQESDDAwMjEzMDE3NjYzMzELMAkGA1UEBhMCUlUxQzBBBgNVBAgMOjIxINCn0YPQstCw0YjRgdC60LDRjyDQoNC10YHQv9GD0LHQu9C40LrQsC0g0KfRg9Cy0LDRiNC40Y8xHzAdBgNVBAcMFtCzLiDQp9C10LHQvtC60YHQsNGA0YsxMDAuBgNVBAkMJ9GD0LvQuNGG0LAg0JrQsNC70LjQvdC40L3QsCwg0LTQvtC8IDExMjFsMGoGA1UECgxj0JDQoyAi0KbQtdC90YLRgCDQuNC90YTQvtGA0LzQsNGG0LjQvtC90L3Ri9GFINGC0LXRhdC90L7Qu9C+0LPQuNC5IiDQnNC40L3RhtC40YTRgNGLINCn0YPQstCw0YjQuNC4MWwwagYDVQQDDGPQkNCjICLQptC10L3RgtGAINC40L3RhNC+0YDQvNCw0YbQuNC+0L3QvdGL0YUg0YLQtdGF0L3QvtC70L7Qs9C40LkiINCc0LjQvdGG0LjRhNGA0Ysg0KfRg9Cy0LDRiNC40LiCEGo6ZwBOrTOsTOfd9oYQ52cwKwYDVR0QBCQwIoAPMjAyMjEyMjcwODE4MDVagQ8yMDIzMTIyNzA4MTgwNVowCgYIKoUDBwEBAwIDQQB4615KPDWvT79+U1VjGecAP0zlNXCui+mdNKXgdcoBaH4dEFlYQro3Cp5Wf4tMBEDGHNcJXSAA5H+cn/sr7ZDO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urn:ietf:params:xml:ns:cpxmlsec:algorithms:gostr34112012-256"/>
        <DigestValue>eord+27+1GPtX+7JkBb4cfkevQoBTrPlUELNkiHMpd8=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VExbGGv/oPccwHf6sfrq45JlQFwX+RNBYfMWsQ9QfJ0=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PwHFfDykygd+gwWM1ijI3gytOfG8C1pHRi+g/7Q0Pfg=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/EK+unI+OzD/rxIPkSqCKK85TG0YfOklmsnhL5vWBW4=</DigestValue>
      </Reference>
      <Reference URI="/xl/styles.xml?ContentType=application/vnd.openxmlformats-officedocument.spreadsheetml.styles+xml">
        <DigestMethod Algorithm="urn:ietf:params:xml:ns:cpxmlsec:algorithms:gostr34112012-256"/>
        <DigestValue>8HPsiNgxI0d9AGk9IGeV9VdG3mt/wHEIJb3Oq8Gm5eo=</DigestValue>
      </Reference>
      <Reference URI="/xl/theme/theme1.xml?ContentType=application/vnd.openxmlformats-officedocument.theme+xml">
        <DigestMethod Algorithm="urn:ietf:params:xml:ns:cpxmlsec:algorithms:gostr34112012-256"/>
        <DigestValue>FEcv9YPY8F7rWyfIIDLzF8CTIBLuT9pyW5VS8W8oLb4=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qbDXBV1jmkMmz6gAhi+P7JjVIcIsEYX8/5s4qwurOt4=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2otSX5TpK1pFAxID8uGEGw9m8UnIlnfKDBNfMJOOilY=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2023-11-27T08:58:38Z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2023-11-27T08:58:38Z</xd:SigningTime>
          <xd:SigningCertificate>
            <xd:Cert>
              <xd:CertDigest>
                <DigestMethod Algorithm="urn:ietf:params:xml:ns:cpxmlsec:algorithms:gostr34112012-256"/>
                <DigestValue>UPw00L/adcqSQAl2pBN/KYW/1BQ9SzBRBSVrE8H7nTo=</DigestValue>
              </xd:CertDigest>
              <xd:IssuerSerial>
                <X509IssuerName>CN="АУ ""Центр информационных технологий"" Минцифры Чувашии", O="АУ ""Центр информационных технологий"" Минцифры Чувашии", STREET="улица Калинина, дом 112", L=г. Чебоксары, S=21 Чувашская Республика- Чувашия, C=RU, ИНН=002130176633, ОГРН=1162130063501</X509IssuerName>
                <X509SerialNumber>99097804837422713571287711836156206866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BDCCBrGgAwIBAgIQajpnAE6tM6xM5932hhDnZz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xMDYyMTA2MDU1MVoXDTM2MDYyMTA2MDU1MVowggG3MRgwFgYFKoUDZAESDTExNjIxMzAwNjM1MDExGjAYBggqhQMDgQMBARIMMDAyMTMwMTc2NjMzMQswCQYDVQQGEwJSVTFDMEEGA1UECAw6MjEg0KfRg9Cy0LDRiNGB0LrQsNGPINCg0LXRgdC/0YPQsdC70LjQutCwLSDQp9GD0LLQsNGI0LjRjzEfMB0GA1UEBwwW0LMuINCn0LXQsdC+0LrRgdCw0YDRizEwMC4GA1UECQwn0YPQu9C40YbQsCDQmtCw0LvQuNC90LjQvdCwLCDQtNC+0LwgMTEyMWwwagYDVQQKDGPQkNCjICLQptC10L3RgtGAINC40L3RhNC+0YDQvNCw0YbQuNC+0L3QvdGL0YUg0YLQtdGF0L3QvtC70L7Qs9C40LkiINCc0LjQvdGG0LjRhNGA0Ysg0KfRg9Cy0LDRiNC40LgxbDBqBgNVBAMMY9CQ0KMgItCm0LXQvdGC0YAg0LjQvdGE0L7RgNC80LDRhtC40L7QvdC90YvRhSDRgtC10YXQvdC+0LvQvtCz0LjQuSIg0JzQuNC90YbQuNGE0YDRiyDQp9GD0LLQsNGI0LjQuDBmMB8GCCqFAwcBAQEBMBMGByqFAwICIwEGCCqFAwcBAQICA0MABECnOzD24IXc1Z8XQgypOEj6tF1Ncv11ijJ0UQb92JEn9Op/0M3YkmRASonk7VzbK+8x5m2zCNRb7fEBEVXmYvtYo4ICjDCCAogwDgYDVR0PAQH/BAQDAgGGMB0GA1UdDgQWBBS0p3KCvMq/ppBkdLZ7MjJqQ+diATAPBgNVHRMBAf8EBTADAQH/MBEGCSsGAQQBgjcUAgQEDAJDQTAQBgkrBgEEAYI3FQEEAwIBADAlBgNVHSAEHjAcMAgGBiqFA2RxATAIBgYqhQNkcQIwBgYEVR0gADAfBgkrBgEEAYI3FQcEEjAQBggqhQMCAi4AAAIBAQIBADCCAXoGBSqFA2RwBIIBbzCCAWsMUNCh0JrQl9CYICLQmtGA0LjQv9GC0L7Qn9GA0L4gQ1NQIiDQstC10YDRgdC40Y8gNC4wICjQuNGB0L/QvtC70L3QtdC90LjQtSAyLUJhc2UpDHXQn9CQ0JogItCj0LTQvtGB0YLQvtCy0LXRgNGP0Y7RidC40Lkg0YbQtdC90YLRgCAi0JrRgNC40L/RgtC+0J/RgNC+INCj0KYgMi4wIiAo0LLQsNGA0LjQsNC90YIg0LjRgdC/0L7Qu9C90LXQvdC40Y8gNSkMT9Ch0LXRgNGC0LjRhNC40LrQsNGCINGB0L7QvtGC0LLQtdGC0YHRgtCy0LjRjyDihJYg0KHQpC8xMjQtMzk2NiDQvtGCIDE1LjAxLjIwMjEMT9Ch0LXRgNGC0LjRhNC40LrQsNGCINGB0L7QvtGC0LLQtdGC0YHRgtCy0LjRjyDihJYg0KHQpC8xMjgtMzg2OCDQvtGCIDIzLjA3LjIwMjAwWwYFKoUDZG8EUgxQ0KHQmtCX0JggItCa0YDQuNC/0YLQvtCf0YDQviBDU1AiINCy0LXRgNGB0LjRjyA0LjAgKNC40YHQv9C+0LvQvdC10L3QuNC1IDItQmFzZSkwCgYIKoUDBwEBAwIDQQDFdAskKmgbCieCn9ZT+sGTLLzaQQTiddy1kU2FdAfBXZ9wux6jCnMGzH80ipeUZ7OVau9xVRErv8r4975ymAGX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2023-10-17T12:14:08Z</cp:lastPrinted>
  <dcterms:created xsi:type="dcterms:W3CDTF">2022-05-16T14:23:56Z</dcterms:created>
  <dcterms:modified xsi:type="dcterms:W3CDTF">2023-11-27T08:58:34Z</dcterms:modified>
</cp:coreProperties>
</file>