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9.11.2022" sheetId="4" r:id="rId1"/>
  </sheets>
  <definedNames>
    <definedName name="_xlnm.Print_Area" localSheetId="0">'09.11.2022'!$A$1:$H$172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4" l="1"/>
  <c r="E52" i="4" l="1"/>
  <c r="E23" i="4"/>
  <c r="A10" i="4" l="1"/>
  <c r="A165" i="4" s="1"/>
  <c r="E137" i="4" l="1"/>
  <c r="F137" i="4" l="1"/>
  <c r="F139" i="4" s="1"/>
  <c r="G137" i="4"/>
  <c r="G139" i="4" s="1"/>
  <c r="F89" i="4" l="1"/>
  <c r="G89" i="4"/>
  <c r="E89" i="4" l="1"/>
  <c r="F77" i="4" l="1"/>
  <c r="G77" i="4"/>
  <c r="E77" i="4"/>
  <c r="A172" i="4" l="1"/>
  <c r="G151" i="4"/>
  <c r="G154" i="4" s="1"/>
  <c r="G157" i="4" s="1"/>
  <c r="F151" i="4"/>
  <c r="F154" i="4" s="1"/>
  <c r="F157" i="4" s="1"/>
  <c r="E154" i="4"/>
  <c r="E157" i="4" s="1"/>
  <c r="G155" i="4"/>
  <c r="F155" i="4"/>
  <c r="E139" i="4"/>
  <c r="G136" i="4"/>
  <c r="G131" i="4" s="1"/>
  <c r="F136" i="4"/>
  <c r="F131" i="4" s="1"/>
  <c r="G52" i="4"/>
  <c r="F52" i="4"/>
  <c r="G30" i="4"/>
  <c r="F30" i="4"/>
  <c r="E30" i="4"/>
  <c r="E25" i="4" s="1"/>
  <c r="F25" i="4" l="1"/>
  <c r="G25" i="4"/>
  <c r="G50" i="4"/>
  <c r="E50" i="4"/>
  <c r="F50" i="4"/>
  <c r="E136" i="4"/>
  <c r="E131" i="4" s="1"/>
  <c r="E155" i="4"/>
</calcChain>
</file>

<file path=xl/sharedStrings.xml><?xml version="1.0" encoding="utf-8"?>
<sst xmlns="http://schemas.openxmlformats.org/spreadsheetml/2006/main" count="303" uniqueCount="174">
  <si>
    <t xml:space="preserve">                                                          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</si>
  <si>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</si>
  <si>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</si>
  <si>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</si>
  <si>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</si>
  <si>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</si>
  <si>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</si>
  <si>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</si>
  <si>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</si>
  <si>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</si>
  <si>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</si>
  <si>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</si>
  <si>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</si>
  <si>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</si>
  <si>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</si>
  <si>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</si>
  <si>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</si>
  <si>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</si>
  <si>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</si>
  <si>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</si>
  <si>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</si>
  <si>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</si>
  <si>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</si>
  <si>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</si>
  <si>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</si>
  <si>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</si>
  <si>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</si>
  <si>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</si>
  <si>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</si>
  <si>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</si>
  <si>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</si>
  <si>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</si>
  <si>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</si>
  <si>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</si>
  <si>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</si>
  <si>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</si>
  <si>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</si>
  <si>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</si>
  <si>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</si>
  <si>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</si>
  <si>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</si>
  <si>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</si>
  <si>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</si>
  <si>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</si>
  <si>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</si>
  <si>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</si>
  <si>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</si>
  <si>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</si>
  <si>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</si>
  <si>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</si>
  <si>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</si>
  <si>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</si>
  <si>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</si>
  <si>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</si>
  <si>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</si>
  <si>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</si>
  <si>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</si>
  <si>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</si>
  <si>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</si>
  <si>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</si>
  <si>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</si>
  <si>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</si>
  <si>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</si>
  <si>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</si>
  <si>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</si>
  <si>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</si>
  <si>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</si>
  <si>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</si>
  <si>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</si>
  <si>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</si>
  <si>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</si>
  <si>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</si>
  <si>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</si>
  <si>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Раздел 2. Сведения по выплатам на закупки товаров,</t>
  </si>
  <si>
    <t>работ, услуг &lt;10&gt;</t>
  </si>
  <si>
    <t>N</t>
  </si>
  <si>
    <t>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</si>
  <si>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</si>
  <si>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</si>
  <si>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</si>
  <si>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</si>
  <si>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</si>
  <si>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</si>
  <si>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</si>
  <si>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</si>
  <si>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</si>
  <si>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</si>
  <si>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</si>
  <si>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r>
      <t xml:space="preserve">в соответствии с Федеральным </t>
    </r>
    <r>
      <rPr>
        <sz val="12"/>
        <rFont val="Times New Roman"/>
        <family val="1"/>
        <charset val="204"/>
      </rPr>
      <t>законом</t>
    </r>
    <r>
      <rPr>
        <sz val="12"/>
        <color theme="1"/>
        <rFont val="Times New Roman"/>
        <family val="1"/>
        <charset val="204"/>
      </rPr>
      <t xml:space="preserve"> N 223-ФЗ </t>
    </r>
    <r>
      <rPr>
        <sz val="12"/>
        <rFont val="Times New Roman"/>
        <family val="1"/>
        <charset val="204"/>
      </rPr>
      <t>&lt;14&gt;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</si>
  <si>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</si>
  <si>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</si>
  <si>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</si>
  <si>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</si>
  <si>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</si>
  <si>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</si>
  <si>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</si>
  <si>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</si>
  <si>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</si>
  <si>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</si>
  <si>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</si>
  <si>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</si>
  <si>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</si>
  <si>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</si>
  <si>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</si>
  <si>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</si>
  <si>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</si>
  <si>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</si>
  <si>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</si>
  <si>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Руководитель учреждения</t>
  </si>
  <si>
    <t xml:space="preserve">                (должность)         (фамилия, инициалы)        (телефон)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</si>
  <si>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</si>
  <si>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</si>
  <si>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</t>
  </si>
  <si>
    <t>Руководитель</t>
  </si>
  <si>
    <t>Орган, осуществляющий функции и полномочия учредителя</t>
  </si>
  <si>
    <t>МКУ "ОО и МП администрации города Канаш"</t>
  </si>
  <si>
    <t xml:space="preserve">Учреждение 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</si>
  <si>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18 июля 2011 г. N 223-ФЗ "О закупках товаров, работ, услуг отдельными видами юридических лиц" (далее - Федеральный закон N 223-ФЗ)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</si>
  <si>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</si>
  <si>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</si>
  <si>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</si>
  <si>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N 44-ФЗ, по соответствующему году закупки </t>
    </r>
    <r>
      <rPr>
        <sz val="11"/>
        <rFont val="Times New Roman"/>
        <family val="1"/>
        <charset val="204"/>
      </rPr>
      <t>&lt;16&gt;</t>
    </r>
  </si>
  <si>
    <t xml:space="preserve">субсидии на финансовое обеспечение выполнения муниципального задания за счет средств республиканского бюджета </t>
  </si>
  <si>
    <t>в том числе: оплата труда</t>
  </si>
  <si>
    <t>из них: налог на имущество организаций и земельный налог</t>
  </si>
  <si>
    <t>Расходы на оплату услуг связи</t>
  </si>
  <si>
    <t>Раксходы на оплату коммунальных услуг</t>
  </si>
  <si>
    <t>Расходы на оплату работ, услуг по содержанию имущества</t>
  </si>
  <si>
    <t>Расходы на оплату прочих работ, услуг</t>
  </si>
  <si>
    <t>Увеличение стоимости основных средств</t>
  </si>
  <si>
    <t>Увеличение стоимости материальных запасов</t>
  </si>
  <si>
    <t>доходы от  оказания услуг</t>
  </si>
  <si>
    <t>Субсидии бюджетам муниципальных районов и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</si>
  <si>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и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в части софинансирования за счет средств местного бюджета</t>
  </si>
  <si>
    <t>974400-R19</t>
  </si>
  <si>
    <t>974.0701.Ц710212000.111.211</t>
  </si>
  <si>
    <t>974.0701.Ц710212000.119.213</t>
  </si>
  <si>
    <t>974.0701.Ц710170670.851.291</t>
  </si>
  <si>
    <t>974.0701.Ц710170670.852.291</t>
  </si>
  <si>
    <t>974.0701.Ц710170670.244.221</t>
  </si>
  <si>
    <t>974.0701.Ц710170670.244.223</t>
  </si>
  <si>
    <t>974.0701.Ц710170670.244.225</t>
  </si>
  <si>
    <t>974.0701.Ц710170670.244.226</t>
  </si>
  <si>
    <t>974.0701.Ц710212000.244.226</t>
  </si>
  <si>
    <t>974.0701.Ц710212000.244.310</t>
  </si>
  <si>
    <t>974.0701.Ц710170670.244.342</t>
  </si>
  <si>
    <t>974.0701.Ц710170670.244.344</t>
  </si>
  <si>
    <t>974.0701.Ц710170670.244.346</t>
  </si>
  <si>
    <t>974.0701.Ц710212000.244.346</t>
  </si>
  <si>
    <t xml:space="preserve">     (подпись)                           (расшифровка подписи)           </t>
  </si>
  <si>
    <t>МБДОУ "Детский сад №18" г.Канаш</t>
  </si>
  <si>
    <t>Муниципальное бюджетное дошкольное образовательное учреждение "Детский сад № 18" города Канаш Чувашской Республики</t>
  </si>
  <si>
    <t>___________________________ З.П.Игнатьева</t>
  </si>
  <si>
    <t>(уполномоченное лицо учреждения) __________ _________  З.П.Игнатьева</t>
  </si>
  <si>
    <t>социальные пособия и компенсации персоналу в денежной форме</t>
  </si>
  <si>
    <t>974.0701.Ц710212000.111.266</t>
  </si>
  <si>
    <t>974400-R163</t>
  </si>
  <si>
    <t>Исполнитель ___________________ ____________               А.В.Бутузова</t>
  </si>
  <si>
    <t>Заместитель главы по вопросам социальной политики - начальник отдела образования и молодежной политики</t>
  </si>
  <si>
    <t>Н.В.Суркова</t>
  </si>
  <si>
    <t>974.0701.Ц710170670.244.310</t>
  </si>
  <si>
    <t>974.0701.Ц710170670.247.223</t>
  </si>
  <si>
    <t>974.0701.Ч4104SA720.851.291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</si>
  <si>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</si>
  <si>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</si>
  <si>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</si>
  <si>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 xml:space="preserve">           План финансово-хозяйственной деятельности на 2022 год.</t>
  </si>
  <si>
    <t xml:space="preserve">          (на 2022 г. и плановый период 2023 и 2024 годов 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</si>
  <si>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</si>
  <si>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</si>
  <si>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</si>
  <si>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974.0701.Ч4104SA720.247.223</t>
  </si>
  <si>
    <t>974499-R19</t>
  </si>
  <si>
    <t>" 09 "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</si>
</sst>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4" fillId="0" borderId="3" xfId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2" fontId="0" fillId="0" borderId="0" xfId="0" applyNumberFormat="1"/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2" fontId="9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CB3A11A5666C5FA683833037DFB7849B32F4DA04E097E7180AE807D2BE4AC35FF9557A88EF5DC6116FDC0F654EK5g7M" TargetMode="External"/><Relationship Id="rId7" Type="http://schemas.openxmlformats.org/officeDocument/2006/relationships/hyperlink" Target="consultantplus://offline/ref=CB3A11A5666C5FA683833037DFB7849B32F5DE00EC9BE7180AE807D2BE4AC35FF9557A88EF5DC6116FDC0F654EK5g7M" TargetMode="External"/><Relationship Id="rId2" Type="http://schemas.openxmlformats.org/officeDocument/2006/relationships/hyperlink" Target="consultantplus://offline/ref=CB3A11A5666C5FA683833037DFB7849B32F5D800EC9EE7180AE807D2BE4AC35FEB552286EF5CDE1A3A93493041569663A85AA061320AKDg3M" TargetMode="External"/><Relationship Id="rId1" Type="http://schemas.openxmlformats.org/officeDocument/2006/relationships/hyperlink" Target="consultantplus://offline/ref=CB3A11A5666C5FA683833037DFB7849B32F4DA04E097E7180AE807D2BE4AC35FF9557A88EF5DC6116FDC0F654EK5g7M" TargetMode="External"/><Relationship Id="rId6" Type="http://schemas.openxmlformats.org/officeDocument/2006/relationships/hyperlink" Target="consultantplus://offline/ref=CB3A11A5666C5FA683833037DFB7849B32F5DE00EC9BE7180AE807D2BE4AC35FF9557A88EF5DC6116FDC0F654EK5g7M" TargetMode="External"/><Relationship Id="rId5" Type="http://schemas.openxmlformats.org/officeDocument/2006/relationships/hyperlink" Target="consultantplus://offline/ref=CB3A11A5666C5FA683833037DFB7849B32F4DA04E097E7180AE807D2BE4AC35FF9557A88EF5DC6116FDC0F654EK5g7M" TargetMode="External"/><Relationship Id="rId4" Type="http://schemas.openxmlformats.org/officeDocument/2006/relationships/hyperlink" Target="consultantplus://offline/ref=CB3A11A5666C5FA683833037DFB7849B32F4DA04E097E7180AE807D2BE4AC35FF9557A88EF5DC6116FDC0F654EK5g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143" zoomScale="90" zoomScaleNormal="90" workbookViewId="0">
      <selection activeCell="D157" sqref="D157"/>
    </sheetView>
  </sheetViews>
  <sheetFormatPr defaultRowHeight="15" x14ac:dyDescent="0.25"/>
  <cols>
    <col min="1" max="1" width="72.28515625" customWidth="1"/>
    <col min="2" max="2" width="35.7109375" customWidth="1"/>
    <col min="3" max="3" width="30.140625" customWidth="1"/>
    <col min="4" max="4" width="16" customWidth="1"/>
    <col min="5" max="5" width="14.140625" customWidth="1"/>
    <col min="6" max="6" width="14.7109375" customWidth="1"/>
    <col min="7" max="7" width="15.28515625" customWidth="1"/>
    <col min="8" max="8" width="12.140625" customWidth="1"/>
    <col min="10" max="10" width="12" customWidth="1"/>
    <col min="11" max="11" width="12.85546875" customWidth="1"/>
  </cols>
  <sheetData>
    <row r="1" spans="1:7" ht="15.75" x14ac:dyDescent="0.25">
      <c r="A1" s="71"/>
      <c r="D1" s="100" t="s">
        <v>0</v>
      </c>
      <c r="E1" s="100"/>
      <c r="F1" s="100"/>
    </row>
    <row r="2" spans="1:7" ht="16.5" customHeight="1" x14ac:dyDescent="0.25">
      <c r="A2" s="26"/>
      <c r="E2" s="98" t="s">
        <v>113</v>
      </c>
      <c r="F2" s="98"/>
    </row>
    <row r="3" spans="1:7" ht="20.25" customHeight="1" x14ac:dyDescent="0.25">
      <c r="A3" s="71"/>
      <c r="C3" s="98" t="s">
        <v>150</v>
      </c>
      <c r="D3" s="98"/>
      <c r="E3" s="98"/>
      <c r="F3" s="98"/>
      <c r="G3" s="98"/>
    </row>
    <row r="4" spans="1:7" ht="21.75" customHeight="1" x14ac:dyDescent="0.25">
      <c r="A4" s="71"/>
      <c r="D4" s="79" t="s">
        <v>152</v>
      </c>
      <c r="E4" s="79"/>
      <c r="F4" s="79"/>
      <c r="G4" s="79"/>
    </row>
    <row r="5" spans="1:7" ht="20.25" customHeight="1" x14ac:dyDescent="0.25">
      <c r="A5" s="71"/>
      <c r="D5" s="79" t="s">
        <v>173</v>
      </c>
      <c r="E5" s="79"/>
      <c r="F5" s="79"/>
      <c r="G5" s="79"/>
    </row>
    <row r="6" spans="1:7" ht="20.25" customHeight="1" x14ac:dyDescent="0.25">
      <c r="A6" s="99" t="s">
        <v>166</v>
      </c>
      <c r="B6" s="96"/>
    </row>
    <row r="7" spans="1:7" x14ac:dyDescent="0.25">
      <c r="A7" s="95" t="s">
        <v>167</v>
      </c>
      <c r="B7" s="96"/>
    </row>
    <row r="8" spans="1:7" ht="16.5" thickBot="1" x14ac:dyDescent="0.3">
      <c r="A8" s="71"/>
    </row>
    <row r="9" spans="1:7" ht="16.5" thickBot="1" x14ac:dyDescent="0.3">
      <c r="A9" s="2"/>
      <c r="B9" s="23"/>
      <c r="C9" s="56"/>
      <c r="F9" s="3"/>
      <c r="G9" s="4" t="s">
        <v>1</v>
      </c>
    </row>
    <row r="10" spans="1:7" ht="30" customHeight="1" thickBot="1" x14ac:dyDescent="0.3">
      <c r="A10" s="5" t="str">
        <f>D5</f>
        <v>" 09 " ноября  2022 года</v>
      </c>
      <c r="B10" s="24"/>
      <c r="C10" s="23"/>
      <c r="F10" s="6" t="s">
        <v>2</v>
      </c>
      <c r="G10" s="66">
        <v>44874</v>
      </c>
    </row>
    <row r="11" spans="1:7" ht="26.25" customHeight="1" thickBot="1" x14ac:dyDescent="0.3">
      <c r="A11" s="8" t="s">
        <v>114</v>
      </c>
      <c r="B11" s="97" t="s">
        <v>115</v>
      </c>
      <c r="C11" s="98"/>
      <c r="D11" s="98"/>
      <c r="F11" s="6" t="s">
        <v>3</v>
      </c>
      <c r="G11" s="7"/>
    </row>
    <row r="12" spans="1:7" ht="16.5" thickBot="1" x14ac:dyDescent="0.3">
      <c r="A12" s="8"/>
      <c r="B12" s="24"/>
      <c r="C12" s="23"/>
      <c r="F12" s="6" t="s">
        <v>4</v>
      </c>
      <c r="G12" s="7"/>
    </row>
    <row r="13" spans="1:7" ht="27.75" customHeight="1" thickBot="1" x14ac:dyDescent="0.3">
      <c r="A13" s="2"/>
      <c r="B13" s="24"/>
      <c r="C13" s="23"/>
      <c r="F13" s="6" t="s">
        <v>3</v>
      </c>
      <c r="G13" s="7"/>
    </row>
    <row r="14" spans="1:7" ht="16.5" thickBot="1" x14ac:dyDescent="0.3">
      <c r="A14" s="2"/>
      <c r="B14" s="24"/>
      <c r="C14" s="23"/>
      <c r="F14" s="6" t="s">
        <v>5</v>
      </c>
      <c r="G14" s="7">
        <v>2123003735</v>
      </c>
    </row>
    <row r="15" spans="1:7" ht="30" customHeight="1" thickBot="1" x14ac:dyDescent="0.3">
      <c r="A15" s="8" t="s">
        <v>116</v>
      </c>
      <c r="B15" s="97" t="s">
        <v>151</v>
      </c>
      <c r="C15" s="98"/>
      <c r="D15" s="98"/>
      <c r="F15" s="6" t="s">
        <v>6</v>
      </c>
      <c r="G15" s="61">
        <v>212301001</v>
      </c>
    </row>
    <row r="16" spans="1:7" ht="16.5" thickBot="1" x14ac:dyDescent="0.3">
      <c r="A16" s="8" t="s">
        <v>7</v>
      </c>
      <c r="B16" s="24"/>
      <c r="C16" s="25"/>
      <c r="F16" s="6" t="s">
        <v>8</v>
      </c>
      <c r="G16" s="9">
        <v>383</v>
      </c>
    </row>
    <row r="17" spans="1:11" ht="11.25" customHeight="1" x14ac:dyDescent="0.25">
      <c r="A17" s="10"/>
    </row>
    <row r="18" spans="1:11" ht="15.75" x14ac:dyDescent="0.25">
      <c r="A18" s="10" t="s">
        <v>9</v>
      </c>
    </row>
    <row r="19" spans="1:11" ht="12.75" customHeight="1" thickBot="1" x14ac:dyDescent="0.3">
      <c r="A19" s="71"/>
    </row>
    <row r="20" spans="1:11" ht="24" customHeight="1" thickBot="1" x14ac:dyDescent="0.3">
      <c r="A20" s="60" t="s">
        <v>10</v>
      </c>
      <c r="B20" s="57" t="s">
        <v>11</v>
      </c>
      <c r="C20" s="20" t="s">
        <v>12</v>
      </c>
      <c r="D20" s="20" t="s">
        <v>13</v>
      </c>
      <c r="E20" s="59" t="s">
        <v>14</v>
      </c>
      <c r="F20" s="4"/>
      <c r="G20" s="59"/>
      <c r="H20" s="11"/>
    </row>
    <row r="21" spans="1:11" ht="65.25" customHeight="1" thickBot="1" x14ac:dyDescent="0.3">
      <c r="A21" s="61"/>
      <c r="B21" s="58"/>
      <c r="C21" s="21"/>
      <c r="D21" s="21"/>
      <c r="E21" s="61" t="s">
        <v>168</v>
      </c>
      <c r="F21" s="61" t="s">
        <v>169</v>
      </c>
      <c r="G21" s="61" t="s">
        <v>170</v>
      </c>
      <c r="H21" s="12" t="s">
        <v>15</v>
      </c>
    </row>
    <row r="22" spans="1:11" ht="15.75" thickBot="1" x14ac:dyDescent="0.3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4">
        <v>8</v>
      </c>
    </row>
    <row r="23" spans="1:11" ht="18.75" customHeight="1" thickBot="1" x14ac:dyDescent="0.3">
      <c r="A23" s="16" t="s">
        <v>16</v>
      </c>
      <c r="B23" s="61">
        <v>1</v>
      </c>
      <c r="C23" s="61" t="s">
        <v>17</v>
      </c>
      <c r="D23" s="61" t="s">
        <v>17</v>
      </c>
      <c r="E23" s="30">
        <f>144589.18+143882.71+92594.39</f>
        <v>381066.28</v>
      </c>
      <c r="F23" s="30"/>
      <c r="G23" s="30"/>
      <c r="H23" s="31"/>
      <c r="K23" s="54"/>
    </row>
    <row r="24" spans="1:11" ht="18" customHeight="1" thickBot="1" x14ac:dyDescent="0.3">
      <c r="A24" s="16" t="s">
        <v>18</v>
      </c>
      <c r="B24" s="61">
        <v>2</v>
      </c>
      <c r="C24" s="61" t="s">
        <v>17</v>
      </c>
      <c r="D24" s="61" t="s">
        <v>17</v>
      </c>
      <c r="E24" s="30"/>
      <c r="F24" s="30"/>
      <c r="G24" s="30"/>
      <c r="H24" s="31"/>
    </row>
    <row r="25" spans="1:11" ht="15.75" customHeight="1" thickBot="1" x14ac:dyDescent="0.3">
      <c r="A25" s="15" t="s">
        <v>19</v>
      </c>
      <c r="B25" s="61">
        <v>1000</v>
      </c>
      <c r="C25" s="7"/>
      <c r="D25" s="7"/>
      <c r="E25" s="72">
        <f>E30+E39+E26+E28</f>
        <v>11346472.6</v>
      </c>
      <c r="F25" s="72">
        <f>F30+F39+F26+F28</f>
        <v>9979353.5999999996</v>
      </c>
      <c r="G25" s="72">
        <f>G30+G39+G26+G28</f>
        <v>10179353.6</v>
      </c>
      <c r="H25" s="31"/>
    </row>
    <row r="26" spans="1:11" ht="16.5" customHeight="1" x14ac:dyDescent="0.25">
      <c r="A26" s="17" t="s">
        <v>20</v>
      </c>
      <c r="B26" s="57">
        <v>1100</v>
      </c>
      <c r="C26" s="57">
        <v>120</v>
      </c>
      <c r="D26" s="62"/>
      <c r="E26" s="67"/>
      <c r="F26" s="67"/>
      <c r="G26" s="67"/>
      <c r="H26" s="33"/>
      <c r="J26" s="54"/>
    </row>
    <row r="27" spans="1:11" ht="19.5" customHeight="1" thickBot="1" x14ac:dyDescent="0.3">
      <c r="A27" s="15" t="s">
        <v>21</v>
      </c>
      <c r="B27" s="58"/>
      <c r="C27" s="58"/>
      <c r="D27" s="63"/>
      <c r="E27" s="68"/>
      <c r="F27" s="68"/>
      <c r="G27" s="68"/>
      <c r="H27" s="35"/>
    </row>
    <row r="28" spans="1:11" ht="19.5" customHeight="1" thickBot="1" x14ac:dyDescent="0.3">
      <c r="A28" s="15" t="s">
        <v>131</v>
      </c>
      <c r="B28" s="61"/>
      <c r="C28" s="61">
        <v>130</v>
      </c>
      <c r="D28" s="61">
        <v>974200</v>
      </c>
      <c r="E28" s="36">
        <v>1600000</v>
      </c>
      <c r="F28" s="36">
        <v>1600000</v>
      </c>
      <c r="G28" s="36">
        <v>1600000</v>
      </c>
      <c r="H28" s="31"/>
      <c r="J28" s="54"/>
    </row>
    <row r="29" spans="1:11" ht="21.75" customHeight="1" thickBot="1" x14ac:dyDescent="0.3">
      <c r="A29" s="15" t="s">
        <v>20</v>
      </c>
      <c r="B29" s="61">
        <v>1110</v>
      </c>
      <c r="C29" s="7"/>
      <c r="D29" s="7"/>
      <c r="E29" s="36"/>
      <c r="F29" s="36"/>
      <c r="G29" s="36"/>
      <c r="H29" s="31"/>
    </row>
    <row r="30" spans="1:11" ht="24" customHeight="1" thickBot="1" x14ac:dyDescent="0.3">
      <c r="A30" s="15" t="s">
        <v>22</v>
      </c>
      <c r="B30" s="61">
        <v>1200</v>
      </c>
      <c r="C30" s="61">
        <v>130</v>
      </c>
      <c r="D30" s="7"/>
      <c r="E30" s="30">
        <f>E32+E33+E34</f>
        <v>9746472.5999999996</v>
      </c>
      <c r="F30" s="30">
        <f t="shared" ref="F30:G30" si="0">F32+F33</f>
        <v>8379353.5999999996</v>
      </c>
      <c r="G30" s="30">
        <f t="shared" si="0"/>
        <v>8579353.5999999996</v>
      </c>
      <c r="H30" s="31"/>
    </row>
    <row r="31" spans="1:11" ht="21.75" customHeight="1" x14ac:dyDescent="0.25">
      <c r="A31" s="17" t="s">
        <v>20</v>
      </c>
      <c r="B31" s="57">
        <v>1210</v>
      </c>
      <c r="C31" s="57">
        <v>130</v>
      </c>
      <c r="D31" s="62"/>
      <c r="E31" s="32"/>
      <c r="F31" s="32"/>
      <c r="G31" s="32"/>
      <c r="H31" s="33"/>
    </row>
    <row r="32" spans="1:11" ht="31.5" customHeight="1" thickBot="1" x14ac:dyDescent="0.3">
      <c r="A32" s="28" t="s">
        <v>23</v>
      </c>
      <c r="B32" s="58"/>
      <c r="C32" s="58">
        <v>130</v>
      </c>
      <c r="D32" s="58">
        <v>974400</v>
      </c>
      <c r="E32" s="68">
        <v>1200603.6000000001</v>
      </c>
      <c r="F32" s="68">
        <v>1028603.6</v>
      </c>
      <c r="G32" s="68">
        <v>1228603.6000000001</v>
      </c>
      <c r="H32" s="70"/>
    </row>
    <row r="33" spans="1:8" ht="26.25" customHeight="1" thickBot="1" x14ac:dyDescent="0.3">
      <c r="A33" s="28" t="s">
        <v>122</v>
      </c>
      <c r="B33" s="61"/>
      <c r="C33" s="61">
        <v>130</v>
      </c>
      <c r="D33" s="61" t="s">
        <v>134</v>
      </c>
      <c r="E33" s="36">
        <v>8107869</v>
      </c>
      <c r="F33" s="36">
        <v>7350750</v>
      </c>
      <c r="G33" s="36">
        <v>7350750</v>
      </c>
      <c r="H33" s="37"/>
    </row>
    <row r="34" spans="1:8" ht="26.25" customHeight="1" thickBot="1" x14ac:dyDescent="0.3">
      <c r="A34" s="28" t="s">
        <v>122</v>
      </c>
      <c r="B34" s="61"/>
      <c r="C34" s="61"/>
      <c r="D34" s="61" t="s">
        <v>156</v>
      </c>
      <c r="E34" s="36">
        <v>438000</v>
      </c>
      <c r="F34" s="36">
        <v>0</v>
      </c>
      <c r="G34" s="36">
        <v>0</v>
      </c>
      <c r="H34" s="37"/>
    </row>
    <row r="35" spans="1:8" ht="19.5" customHeight="1" thickBot="1" x14ac:dyDescent="0.3">
      <c r="A35" s="15" t="s">
        <v>24</v>
      </c>
      <c r="B35" s="61">
        <v>1300</v>
      </c>
      <c r="C35" s="61">
        <v>140</v>
      </c>
      <c r="D35" s="61"/>
      <c r="E35" s="36"/>
      <c r="F35" s="36"/>
      <c r="G35" s="36"/>
      <c r="H35" s="37"/>
    </row>
    <row r="36" spans="1:8" ht="18" customHeight="1" thickBot="1" x14ac:dyDescent="0.3">
      <c r="A36" s="15" t="s">
        <v>20</v>
      </c>
      <c r="B36" s="61">
        <v>1310</v>
      </c>
      <c r="C36" s="61">
        <v>140</v>
      </c>
      <c r="D36" s="61"/>
      <c r="E36" s="36"/>
      <c r="F36" s="36"/>
      <c r="G36" s="36"/>
      <c r="H36" s="37"/>
    </row>
    <row r="37" spans="1:8" ht="21" customHeight="1" thickBot="1" x14ac:dyDescent="0.3">
      <c r="A37" s="15" t="s">
        <v>25</v>
      </c>
      <c r="B37" s="61">
        <v>1400</v>
      </c>
      <c r="C37" s="61">
        <v>150</v>
      </c>
      <c r="D37" s="61"/>
      <c r="E37" s="36"/>
      <c r="F37" s="36"/>
      <c r="G37" s="36"/>
      <c r="H37" s="37"/>
    </row>
    <row r="38" spans="1:8" ht="18.75" customHeight="1" thickBot="1" x14ac:dyDescent="0.3">
      <c r="A38" s="15" t="s">
        <v>20</v>
      </c>
      <c r="B38" s="7"/>
      <c r="C38" s="7"/>
      <c r="D38" s="61"/>
      <c r="E38" s="36"/>
      <c r="F38" s="36"/>
      <c r="G38" s="36"/>
      <c r="H38" s="37"/>
    </row>
    <row r="39" spans="1:8" ht="20.25" customHeight="1" thickBot="1" x14ac:dyDescent="0.3">
      <c r="A39" s="15" t="s">
        <v>26</v>
      </c>
      <c r="B39" s="61">
        <v>1500</v>
      </c>
      <c r="C39" s="61">
        <v>150</v>
      </c>
      <c r="D39" s="61"/>
      <c r="E39" s="36"/>
      <c r="F39" s="36"/>
      <c r="G39" s="36"/>
      <c r="H39" s="37"/>
    </row>
    <row r="40" spans="1:8" ht="21" customHeight="1" x14ac:dyDescent="0.25">
      <c r="A40" s="17" t="s">
        <v>20</v>
      </c>
      <c r="B40" s="57">
        <v>1510</v>
      </c>
      <c r="C40" s="57">
        <v>150</v>
      </c>
      <c r="D40" s="57"/>
      <c r="E40" s="67"/>
      <c r="F40" s="67"/>
      <c r="G40" s="67"/>
      <c r="H40" s="69"/>
    </row>
    <row r="41" spans="1:8" ht="21" customHeight="1" thickBot="1" x14ac:dyDescent="0.3">
      <c r="A41" s="15" t="s">
        <v>27</v>
      </c>
      <c r="B41" s="38"/>
      <c r="C41" s="38"/>
      <c r="D41" s="38"/>
      <c r="E41" s="39"/>
      <c r="F41" s="39"/>
      <c r="G41" s="39"/>
      <c r="H41" s="40"/>
    </row>
    <row r="42" spans="1:8" ht="22.5" customHeight="1" thickBot="1" x14ac:dyDescent="0.3">
      <c r="A42" s="15" t="s">
        <v>27</v>
      </c>
      <c r="B42" s="58"/>
      <c r="C42" s="58"/>
      <c r="D42" s="58"/>
      <c r="E42" s="68"/>
      <c r="F42" s="68"/>
      <c r="G42" s="68"/>
      <c r="H42" s="70"/>
    </row>
    <row r="43" spans="1:8" ht="36" customHeight="1" thickBot="1" x14ac:dyDescent="0.3">
      <c r="A43" s="53" t="s">
        <v>132</v>
      </c>
      <c r="B43" s="61"/>
      <c r="C43" s="61">
        <v>150</v>
      </c>
      <c r="D43" s="61"/>
      <c r="E43" s="36"/>
      <c r="F43" s="36"/>
      <c r="G43" s="36"/>
      <c r="H43" s="37"/>
    </row>
    <row r="44" spans="1:8" ht="48.75" customHeight="1" thickBot="1" x14ac:dyDescent="0.3">
      <c r="A44" s="53" t="s">
        <v>133</v>
      </c>
      <c r="B44" s="61"/>
      <c r="C44" s="61">
        <v>150</v>
      </c>
      <c r="D44" s="61"/>
      <c r="E44" s="36"/>
      <c r="F44" s="36"/>
      <c r="G44" s="36"/>
      <c r="H44" s="37"/>
    </row>
    <row r="45" spans="1:8" ht="21" customHeight="1" thickBot="1" x14ac:dyDescent="0.3">
      <c r="A45" s="15" t="s">
        <v>28</v>
      </c>
      <c r="B45" s="61">
        <v>1900</v>
      </c>
      <c r="C45" s="7"/>
      <c r="D45" s="61"/>
      <c r="E45" s="36"/>
      <c r="F45" s="36"/>
      <c r="G45" s="36"/>
      <c r="H45" s="37"/>
    </row>
    <row r="46" spans="1:8" ht="18" customHeight="1" thickBot="1" x14ac:dyDescent="0.3">
      <c r="A46" s="15" t="s">
        <v>20</v>
      </c>
      <c r="B46" s="7"/>
      <c r="C46" s="7"/>
      <c r="D46" s="61"/>
      <c r="E46" s="36"/>
      <c r="F46" s="36"/>
      <c r="G46" s="36"/>
      <c r="H46" s="37"/>
    </row>
    <row r="47" spans="1:8" ht="17.25" customHeight="1" thickBot="1" x14ac:dyDescent="0.3">
      <c r="A47" s="16" t="s">
        <v>29</v>
      </c>
      <c r="B47" s="61">
        <v>1980</v>
      </c>
      <c r="C47" s="61" t="s">
        <v>17</v>
      </c>
      <c r="D47" s="61"/>
      <c r="E47" s="36"/>
      <c r="F47" s="36"/>
      <c r="G47" s="36"/>
      <c r="H47" s="37"/>
    </row>
    <row r="48" spans="1:8" ht="15.75" x14ac:dyDescent="0.25">
      <c r="A48" s="17" t="s">
        <v>30</v>
      </c>
      <c r="B48" s="57">
        <v>1981</v>
      </c>
      <c r="C48" s="57">
        <v>510</v>
      </c>
      <c r="D48" s="57"/>
      <c r="E48" s="67"/>
      <c r="F48" s="67"/>
      <c r="G48" s="67"/>
      <c r="H48" s="69" t="s">
        <v>17</v>
      </c>
    </row>
    <row r="49" spans="1:10" ht="31.5" customHeight="1" thickBot="1" x14ac:dyDescent="0.3">
      <c r="A49" s="15" t="s">
        <v>31</v>
      </c>
      <c r="B49" s="58"/>
      <c r="C49" s="58"/>
      <c r="D49" s="58"/>
      <c r="E49" s="68"/>
      <c r="F49" s="68"/>
      <c r="G49" s="68"/>
      <c r="H49" s="70"/>
    </row>
    <row r="50" spans="1:10" ht="21.75" customHeight="1" thickBot="1" x14ac:dyDescent="0.3">
      <c r="A50" s="15" t="s">
        <v>32</v>
      </c>
      <c r="B50" s="61">
        <v>2000</v>
      </c>
      <c r="C50" s="61" t="s">
        <v>17</v>
      </c>
      <c r="D50" s="7"/>
      <c r="E50" s="72">
        <f>E52+E77+E87+E89</f>
        <v>11727538.879999999</v>
      </c>
      <c r="F50" s="72">
        <f>F52+F77+F87+F89</f>
        <v>9979353.5999999996</v>
      </c>
      <c r="G50" s="72">
        <f>G52+G77+G87+G89</f>
        <v>10179353.6</v>
      </c>
      <c r="H50" s="31"/>
      <c r="J50" s="54"/>
    </row>
    <row r="51" spans="1:10" ht="21.75" customHeight="1" x14ac:dyDescent="0.25">
      <c r="A51" s="17" t="s">
        <v>20</v>
      </c>
      <c r="B51" s="57">
        <v>2100</v>
      </c>
      <c r="C51" s="57" t="s">
        <v>17</v>
      </c>
      <c r="D51" s="62"/>
      <c r="E51" s="32"/>
      <c r="F51" s="32"/>
      <c r="G51" s="32"/>
      <c r="H51" s="69" t="s">
        <v>17</v>
      </c>
    </row>
    <row r="52" spans="1:10" ht="23.25" customHeight="1" thickBot="1" x14ac:dyDescent="0.3">
      <c r="A52" s="15" t="s">
        <v>33</v>
      </c>
      <c r="B52" s="58"/>
      <c r="C52" s="58"/>
      <c r="D52" s="63"/>
      <c r="E52" s="34">
        <f>E53+E58+E54+E55+E59</f>
        <v>8120840.0999999996</v>
      </c>
      <c r="F52" s="34">
        <f>F53+F58</f>
        <v>7124410</v>
      </c>
      <c r="G52" s="34">
        <f>G53+G58</f>
        <v>7124410</v>
      </c>
      <c r="H52" s="70"/>
    </row>
    <row r="53" spans="1:10" ht="23.25" customHeight="1" thickBot="1" x14ac:dyDescent="0.3">
      <c r="A53" s="49" t="s">
        <v>123</v>
      </c>
      <c r="B53" s="50">
        <v>2110</v>
      </c>
      <c r="C53" s="50" t="s">
        <v>135</v>
      </c>
      <c r="D53" s="50" t="s">
        <v>134</v>
      </c>
      <c r="E53" s="51">
        <v>6025578</v>
      </c>
      <c r="F53" s="51">
        <v>5471897</v>
      </c>
      <c r="G53" s="51">
        <v>5471897</v>
      </c>
      <c r="H53" s="52" t="s">
        <v>17</v>
      </c>
    </row>
    <row r="54" spans="1:10" ht="23.25" customHeight="1" thickBot="1" x14ac:dyDescent="0.3">
      <c r="A54" s="17" t="s">
        <v>154</v>
      </c>
      <c r="B54" s="42"/>
      <c r="C54" s="50" t="s">
        <v>155</v>
      </c>
      <c r="D54" s="50" t="s">
        <v>134</v>
      </c>
      <c r="E54" s="43">
        <v>30000</v>
      </c>
      <c r="F54" s="43"/>
      <c r="G54" s="43"/>
      <c r="H54" s="44"/>
    </row>
    <row r="55" spans="1:10" ht="23.25" customHeight="1" x14ac:dyDescent="0.25">
      <c r="A55" s="49" t="s">
        <v>123</v>
      </c>
      <c r="B55" s="50">
        <v>2110</v>
      </c>
      <c r="C55" s="50" t="s">
        <v>135</v>
      </c>
      <c r="D55" s="50" t="s">
        <v>172</v>
      </c>
      <c r="E55" s="51">
        <v>143882.71</v>
      </c>
      <c r="F55" s="51"/>
      <c r="G55" s="51"/>
      <c r="H55" s="52" t="s">
        <v>17</v>
      </c>
    </row>
    <row r="56" spans="1:10" ht="20.25" customHeight="1" thickBot="1" x14ac:dyDescent="0.3">
      <c r="A56" s="15" t="s">
        <v>34</v>
      </c>
      <c r="B56" s="61">
        <v>2120</v>
      </c>
      <c r="C56" s="61">
        <v>112</v>
      </c>
      <c r="D56" s="61"/>
      <c r="E56" s="61"/>
      <c r="F56" s="61"/>
      <c r="G56" s="73"/>
      <c r="H56" s="12" t="s">
        <v>17</v>
      </c>
    </row>
    <row r="57" spans="1:10" ht="33" customHeight="1" thickBot="1" x14ac:dyDescent="0.3">
      <c r="A57" s="15" t="s">
        <v>35</v>
      </c>
      <c r="B57" s="61">
        <v>2130</v>
      </c>
      <c r="C57" s="61">
        <v>113</v>
      </c>
      <c r="D57" s="61"/>
      <c r="E57" s="36"/>
      <c r="F57" s="36"/>
      <c r="G57" s="36"/>
      <c r="H57" s="37" t="s">
        <v>17</v>
      </c>
    </row>
    <row r="58" spans="1:10" ht="33" customHeight="1" thickBot="1" x14ac:dyDescent="0.3">
      <c r="A58" s="27" t="s">
        <v>36</v>
      </c>
      <c r="B58" s="61">
        <v>2140</v>
      </c>
      <c r="C58" s="57" t="s">
        <v>136</v>
      </c>
      <c r="D58" s="57" t="s">
        <v>134</v>
      </c>
      <c r="E58" s="36">
        <v>1828785</v>
      </c>
      <c r="F58" s="36">
        <v>1652513</v>
      </c>
      <c r="G58" s="36">
        <v>1652513</v>
      </c>
      <c r="H58" s="37" t="s">
        <v>17</v>
      </c>
    </row>
    <row r="59" spans="1:10" ht="33" customHeight="1" thickBot="1" x14ac:dyDescent="0.3">
      <c r="A59" s="27" t="s">
        <v>36</v>
      </c>
      <c r="B59" s="75">
        <v>2140</v>
      </c>
      <c r="C59" s="74" t="s">
        <v>136</v>
      </c>
      <c r="D59" s="74" t="s">
        <v>172</v>
      </c>
      <c r="E59" s="36">
        <v>92594.39</v>
      </c>
      <c r="F59" s="36"/>
      <c r="G59" s="36"/>
      <c r="H59" s="37" t="s">
        <v>17</v>
      </c>
    </row>
    <row r="60" spans="1:10" ht="19.5" customHeight="1" x14ac:dyDescent="0.25">
      <c r="A60" s="17" t="s">
        <v>20</v>
      </c>
      <c r="B60" s="57">
        <v>2141</v>
      </c>
      <c r="C60" s="57">
        <v>119</v>
      </c>
      <c r="D60" s="57"/>
      <c r="E60" s="67"/>
      <c r="F60" s="67"/>
      <c r="G60" s="67"/>
      <c r="H60" s="69" t="s">
        <v>17</v>
      </c>
    </row>
    <row r="61" spans="1:10" ht="21" customHeight="1" thickBot="1" x14ac:dyDescent="0.3">
      <c r="A61" s="15" t="s">
        <v>37</v>
      </c>
      <c r="B61" s="58"/>
      <c r="C61" s="58"/>
      <c r="D61" s="58"/>
      <c r="E61" s="68"/>
      <c r="F61" s="68"/>
      <c r="G61" s="68"/>
      <c r="H61" s="70"/>
    </row>
    <row r="62" spans="1:10" ht="19.5" customHeight="1" thickBot="1" x14ac:dyDescent="0.3">
      <c r="A62" s="15" t="s">
        <v>38</v>
      </c>
      <c r="B62" s="61">
        <v>2142</v>
      </c>
      <c r="C62" s="61">
        <v>119</v>
      </c>
      <c r="D62" s="61"/>
      <c r="E62" s="36"/>
      <c r="F62" s="36"/>
      <c r="G62" s="36"/>
      <c r="H62" s="37" t="s">
        <v>17</v>
      </c>
    </row>
    <row r="63" spans="1:10" ht="29.25" customHeight="1" thickBot="1" x14ac:dyDescent="0.3">
      <c r="A63" s="15" t="s">
        <v>39</v>
      </c>
      <c r="B63" s="61">
        <v>2150</v>
      </c>
      <c r="C63" s="61">
        <v>131</v>
      </c>
      <c r="D63" s="61"/>
      <c r="E63" s="36"/>
      <c r="F63" s="36"/>
      <c r="G63" s="36"/>
      <c r="H63" s="37" t="s">
        <v>17</v>
      </c>
    </row>
    <row r="64" spans="1:10" ht="20.25" customHeight="1" thickBot="1" x14ac:dyDescent="0.3">
      <c r="A64" s="27" t="s">
        <v>40</v>
      </c>
      <c r="B64" s="61">
        <v>2160</v>
      </c>
      <c r="C64" s="61">
        <v>134</v>
      </c>
      <c r="D64" s="61"/>
      <c r="E64" s="36"/>
      <c r="F64" s="36"/>
      <c r="G64" s="36"/>
      <c r="H64" s="37" t="s">
        <v>17</v>
      </c>
    </row>
    <row r="65" spans="1:8" ht="31.5" customHeight="1" thickBot="1" x14ac:dyDescent="0.3">
      <c r="A65" s="15" t="s">
        <v>41</v>
      </c>
      <c r="B65" s="61">
        <v>2170</v>
      </c>
      <c r="C65" s="61">
        <v>139</v>
      </c>
      <c r="D65" s="61"/>
      <c r="E65" s="36"/>
      <c r="F65" s="36"/>
      <c r="G65" s="36"/>
      <c r="H65" s="37" t="s">
        <v>17</v>
      </c>
    </row>
    <row r="66" spans="1:8" ht="18.75" customHeight="1" x14ac:dyDescent="0.25">
      <c r="A66" s="17" t="s">
        <v>20</v>
      </c>
      <c r="B66" s="57">
        <v>2171</v>
      </c>
      <c r="C66" s="57">
        <v>139</v>
      </c>
      <c r="D66" s="57"/>
      <c r="E66" s="67"/>
      <c r="F66" s="67"/>
      <c r="G66" s="67"/>
      <c r="H66" s="69" t="s">
        <v>17</v>
      </c>
    </row>
    <row r="67" spans="1:8" ht="20.25" customHeight="1" thickBot="1" x14ac:dyDescent="0.3">
      <c r="A67" s="15" t="s">
        <v>42</v>
      </c>
      <c r="B67" s="58"/>
      <c r="C67" s="58"/>
      <c r="D67" s="58"/>
      <c r="E67" s="68"/>
      <c r="F67" s="68"/>
      <c r="G67" s="68"/>
      <c r="H67" s="70"/>
    </row>
    <row r="68" spans="1:8" ht="19.5" customHeight="1" thickBot="1" x14ac:dyDescent="0.3">
      <c r="A68" s="15" t="s">
        <v>43</v>
      </c>
      <c r="B68" s="61">
        <v>2172</v>
      </c>
      <c r="C68" s="61">
        <v>139</v>
      </c>
      <c r="D68" s="61"/>
      <c r="E68" s="36"/>
      <c r="F68" s="36"/>
      <c r="G68" s="36"/>
      <c r="H68" s="37" t="s">
        <v>17</v>
      </c>
    </row>
    <row r="69" spans="1:8" ht="24" customHeight="1" thickBot="1" x14ac:dyDescent="0.3">
      <c r="A69" s="15" t="s">
        <v>44</v>
      </c>
      <c r="B69" s="61">
        <v>2200</v>
      </c>
      <c r="C69" s="61">
        <v>300</v>
      </c>
      <c r="D69" s="61"/>
      <c r="E69" s="36"/>
      <c r="F69" s="36"/>
      <c r="G69" s="36"/>
      <c r="H69" s="37" t="s">
        <v>17</v>
      </c>
    </row>
    <row r="70" spans="1:8" ht="18" customHeight="1" x14ac:dyDescent="0.25">
      <c r="A70" s="17" t="s">
        <v>20</v>
      </c>
      <c r="B70" s="57">
        <v>2210</v>
      </c>
      <c r="C70" s="57">
        <v>320</v>
      </c>
      <c r="D70" s="57"/>
      <c r="E70" s="67"/>
      <c r="F70" s="67"/>
      <c r="G70" s="67"/>
      <c r="H70" s="69" t="s">
        <v>17</v>
      </c>
    </row>
    <row r="71" spans="1:8" ht="29.25" customHeight="1" thickBot="1" x14ac:dyDescent="0.3">
      <c r="A71" s="15" t="s">
        <v>45</v>
      </c>
      <c r="B71" s="58"/>
      <c r="C71" s="58"/>
      <c r="D71" s="58"/>
      <c r="E71" s="68"/>
      <c r="F71" s="68"/>
      <c r="G71" s="68"/>
      <c r="H71" s="70"/>
    </row>
    <row r="72" spans="1:8" ht="15.75" x14ac:dyDescent="0.25">
      <c r="A72" s="17" t="s">
        <v>30</v>
      </c>
      <c r="B72" s="57">
        <v>2211</v>
      </c>
      <c r="C72" s="57">
        <v>321</v>
      </c>
      <c r="D72" s="57"/>
      <c r="E72" s="67"/>
      <c r="F72" s="67"/>
      <c r="G72" s="67"/>
      <c r="H72" s="69" t="s">
        <v>17</v>
      </c>
    </row>
    <row r="73" spans="1:8" ht="30" customHeight="1" thickBot="1" x14ac:dyDescent="0.3">
      <c r="A73" s="15" t="s">
        <v>46</v>
      </c>
      <c r="B73" s="58"/>
      <c r="C73" s="58"/>
      <c r="D73" s="58"/>
      <c r="E73" s="68"/>
      <c r="F73" s="68"/>
      <c r="G73" s="68"/>
      <c r="H73" s="70"/>
    </row>
    <row r="74" spans="1:8" ht="33.75" customHeight="1" thickBot="1" x14ac:dyDescent="0.3">
      <c r="A74" s="15" t="s">
        <v>47</v>
      </c>
      <c r="B74" s="61">
        <v>2220</v>
      </c>
      <c r="C74" s="61">
        <v>340</v>
      </c>
      <c r="D74" s="7"/>
      <c r="E74" s="7"/>
      <c r="F74" s="7"/>
      <c r="G74" s="7"/>
      <c r="H74" s="12" t="s">
        <v>17</v>
      </c>
    </row>
    <row r="75" spans="1:8" ht="48" customHeight="1" thickBot="1" x14ac:dyDescent="0.3">
      <c r="A75" s="27" t="s">
        <v>48</v>
      </c>
      <c r="B75" s="61">
        <v>2230</v>
      </c>
      <c r="C75" s="61">
        <v>350</v>
      </c>
      <c r="D75" s="61"/>
      <c r="E75" s="61"/>
      <c r="F75" s="61"/>
      <c r="G75" s="61"/>
      <c r="H75" s="12" t="s">
        <v>17</v>
      </c>
    </row>
    <row r="76" spans="1:8" ht="30" customHeight="1" thickBot="1" x14ac:dyDescent="0.3">
      <c r="A76" s="15" t="s">
        <v>49</v>
      </c>
      <c r="B76" s="61">
        <v>2240</v>
      </c>
      <c r="C76" s="61">
        <v>360</v>
      </c>
      <c r="D76" s="61"/>
      <c r="E76" s="36"/>
      <c r="F76" s="36"/>
      <c r="G76" s="36"/>
      <c r="H76" s="37" t="s">
        <v>17</v>
      </c>
    </row>
    <row r="77" spans="1:8" ht="20.25" customHeight="1" thickBot="1" x14ac:dyDescent="0.3">
      <c r="A77" s="15" t="s">
        <v>50</v>
      </c>
      <c r="B77" s="61">
        <v>2300</v>
      </c>
      <c r="C77" s="61">
        <v>850</v>
      </c>
      <c r="D77" s="61"/>
      <c r="E77" s="36">
        <f>E78+E80+E81+E79</f>
        <v>248719.93</v>
      </c>
      <c r="F77" s="36">
        <f t="shared" ref="F77:G77" si="1">F78+F80+F81+F79</f>
        <v>95000</v>
      </c>
      <c r="G77" s="36">
        <f t="shared" si="1"/>
        <v>95000</v>
      </c>
      <c r="H77" s="37" t="s">
        <v>17</v>
      </c>
    </row>
    <row r="78" spans="1:8" ht="18.75" customHeight="1" thickBot="1" x14ac:dyDescent="0.3">
      <c r="A78" s="15" t="s">
        <v>124</v>
      </c>
      <c r="B78" s="57">
        <v>2310</v>
      </c>
      <c r="C78" s="57" t="s">
        <v>162</v>
      </c>
      <c r="D78" s="57" t="s">
        <v>156</v>
      </c>
      <c r="E78" s="67">
        <v>88000</v>
      </c>
      <c r="F78" s="67">
        <v>0</v>
      </c>
      <c r="G78" s="67">
        <v>0</v>
      </c>
      <c r="H78" s="69" t="s">
        <v>17</v>
      </c>
    </row>
    <row r="79" spans="1:8" ht="18.75" customHeight="1" thickBot="1" x14ac:dyDescent="0.3">
      <c r="A79" s="15" t="s">
        <v>124</v>
      </c>
      <c r="B79" s="42"/>
      <c r="C79" s="42" t="s">
        <v>137</v>
      </c>
      <c r="D79" s="42">
        <v>974400</v>
      </c>
      <c r="E79" s="43">
        <v>157719.93</v>
      </c>
      <c r="F79" s="43">
        <v>92000</v>
      </c>
      <c r="G79" s="43">
        <v>92000</v>
      </c>
      <c r="H79" s="44"/>
    </row>
    <row r="80" spans="1:8" ht="31.5" customHeight="1" thickBot="1" x14ac:dyDescent="0.3">
      <c r="A80" s="15" t="s">
        <v>51</v>
      </c>
      <c r="B80" s="61">
        <v>2320</v>
      </c>
      <c r="C80" s="61" t="s">
        <v>138</v>
      </c>
      <c r="D80" s="61">
        <v>974400</v>
      </c>
      <c r="E80" s="36">
        <v>3000</v>
      </c>
      <c r="F80" s="36">
        <v>3000</v>
      </c>
      <c r="G80" s="36">
        <v>3000</v>
      </c>
      <c r="H80" s="37" t="s">
        <v>17</v>
      </c>
    </row>
    <row r="81" spans="1:8" ht="21" customHeight="1" thickBot="1" x14ac:dyDescent="0.3">
      <c r="A81" s="15" t="s">
        <v>52</v>
      </c>
      <c r="B81" s="61">
        <v>2330</v>
      </c>
      <c r="C81" s="61"/>
      <c r="D81" s="61"/>
      <c r="E81" s="36"/>
      <c r="F81" s="36"/>
      <c r="G81" s="36"/>
      <c r="H81" s="37" t="s">
        <v>17</v>
      </c>
    </row>
    <row r="82" spans="1:8" ht="19.5" customHeight="1" thickBot="1" x14ac:dyDescent="0.3">
      <c r="A82" s="15" t="s">
        <v>53</v>
      </c>
      <c r="B82" s="61">
        <v>2400</v>
      </c>
      <c r="C82" s="61" t="s">
        <v>17</v>
      </c>
      <c r="D82" s="61"/>
      <c r="E82" s="36"/>
      <c r="F82" s="36"/>
      <c r="G82" s="36"/>
      <c r="H82" s="37" t="s">
        <v>17</v>
      </c>
    </row>
    <row r="83" spans="1:8" ht="15.75" x14ac:dyDescent="0.25">
      <c r="A83" s="17" t="s">
        <v>30</v>
      </c>
      <c r="B83" s="57">
        <v>2410</v>
      </c>
      <c r="C83" s="57">
        <v>810</v>
      </c>
      <c r="D83" s="57"/>
      <c r="E83" s="67"/>
      <c r="F83" s="67"/>
      <c r="G83" s="67"/>
      <c r="H83" s="69" t="s">
        <v>17</v>
      </c>
    </row>
    <row r="84" spans="1:8" ht="17.25" customHeight="1" thickBot="1" x14ac:dyDescent="0.3">
      <c r="A84" s="15" t="s">
        <v>54</v>
      </c>
      <c r="B84" s="58"/>
      <c r="C84" s="58"/>
      <c r="D84" s="58"/>
      <c r="E84" s="68"/>
      <c r="F84" s="68"/>
      <c r="G84" s="68"/>
      <c r="H84" s="70"/>
    </row>
    <row r="85" spans="1:8" ht="19.5" customHeight="1" thickBot="1" x14ac:dyDescent="0.3">
      <c r="A85" s="15" t="s">
        <v>55</v>
      </c>
      <c r="B85" s="61">
        <v>2420</v>
      </c>
      <c r="C85" s="61">
        <v>862</v>
      </c>
      <c r="D85" s="61"/>
      <c r="E85" s="36"/>
      <c r="F85" s="36"/>
      <c r="G85" s="36"/>
      <c r="H85" s="37" t="s">
        <v>17</v>
      </c>
    </row>
    <row r="86" spans="1:8" ht="34.5" customHeight="1" thickBot="1" x14ac:dyDescent="0.3">
      <c r="A86" s="27" t="s">
        <v>56</v>
      </c>
      <c r="B86" s="61">
        <v>2430</v>
      </c>
      <c r="C86" s="61">
        <v>863</v>
      </c>
      <c r="D86" s="61"/>
      <c r="E86" s="36"/>
      <c r="F86" s="36"/>
      <c r="G86" s="36"/>
      <c r="H86" s="37" t="s">
        <v>17</v>
      </c>
    </row>
    <row r="87" spans="1:8" ht="20.25" customHeight="1" thickBot="1" x14ac:dyDescent="0.3">
      <c r="A87" s="15" t="s">
        <v>57</v>
      </c>
      <c r="B87" s="61">
        <v>2500</v>
      </c>
      <c r="C87" s="61" t="s">
        <v>17</v>
      </c>
      <c r="D87" s="61"/>
      <c r="E87" s="36"/>
      <c r="F87" s="36"/>
      <c r="G87" s="36"/>
      <c r="H87" s="37" t="s">
        <v>17</v>
      </c>
    </row>
    <row r="88" spans="1:8" ht="46.5" customHeight="1" thickBot="1" x14ac:dyDescent="0.3">
      <c r="A88" s="15" t="s">
        <v>58</v>
      </c>
      <c r="B88" s="61">
        <v>2520</v>
      </c>
      <c r="C88" s="61">
        <v>831</v>
      </c>
      <c r="D88" s="61"/>
      <c r="E88" s="36"/>
      <c r="F88" s="36"/>
      <c r="G88" s="36"/>
      <c r="H88" s="37" t="s">
        <v>17</v>
      </c>
    </row>
    <row r="89" spans="1:8" ht="20.25" customHeight="1" x14ac:dyDescent="0.25">
      <c r="A89" s="41" t="s">
        <v>59</v>
      </c>
      <c r="B89" s="42">
        <v>2600</v>
      </c>
      <c r="C89" s="42" t="s">
        <v>17</v>
      </c>
      <c r="D89" s="42"/>
      <c r="E89" s="43">
        <f>SUM(E91:E106)</f>
        <v>3357978.85</v>
      </c>
      <c r="F89" s="43">
        <f t="shared" ref="F89:G89" si="2">SUM(F91:F106)</f>
        <v>2759943.6</v>
      </c>
      <c r="G89" s="43">
        <f t="shared" si="2"/>
        <v>2959943.6</v>
      </c>
      <c r="H89" s="44"/>
    </row>
    <row r="90" spans="1:8" ht="19.5" customHeight="1" x14ac:dyDescent="0.25">
      <c r="A90" s="45" t="s">
        <v>20</v>
      </c>
      <c r="B90" s="46">
        <v>2610</v>
      </c>
      <c r="C90" s="46">
        <v>241</v>
      </c>
      <c r="D90" s="46"/>
      <c r="E90" s="47"/>
      <c r="F90" s="47"/>
      <c r="G90" s="47"/>
      <c r="H90" s="48"/>
    </row>
    <row r="91" spans="1:8" ht="18" customHeight="1" x14ac:dyDescent="0.25">
      <c r="A91" s="17" t="s">
        <v>125</v>
      </c>
      <c r="B91" s="38"/>
      <c r="C91" s="46" t="s">
        <v>139</v>
      </c>
      <c r="D91" s="38">
        <v>974400</v>
      </c>
      <c r="E91" s="39">
        <v>17000</v>
      </c>
      <c r="F91" s="39">
        <v>17000</v>
      </c>
      <c r="G91" s="39">
        <v>17000</v>
      </c>
      <c r="H91" s="40"/>
    </row>
    <row r="92" spans="1:8" ht="19.5" customHeight="1" x14ac:dyDescent="0.25">
      <c r="A92" s="45" t="s">
        <v>126</v>
      </c>
      <c r="B92" s="46"/>
      <c r="C92" s="46" t="s">
        <v>140</v>
      </c>
      <c r="D92" s="46">
        <v>974400</v>
      </c>
      <c r="E92" s="47">
        <v>15008.29</v>
      </c>
      <c r="F92" s="47">
        <v>44896</v>
      </c>
      <c r="G92" s="47">
        <v>44896</v>
      </c>
      <c r="H92" s="48"/>
    </row>
    <row r="93" spans="1:8" ht="19.5" customHeight="1" x14ac:dyDescent="0.25">
      <c r="A93" s="45" t="s">
        <v>126</v>
      </c>
      <c r="B93" s="46"/>
      <c r="C93" s="38" t="s">
        <v>161</v>
      </c>
      <c r="D93" s="46">
        <v>974400</v>
      </c>
      <c r="E93" s="47">
        <v>390000</v>
      </c>
      <c r="F93" s="47">
        <v>390000</v>
      </c>
      <c r="G93" s="47">
        <v>590000</v>
      </c>
      <c r="H93" s="48"/>
    </row>
    <row r="94" spans="1:8" ht="19.5" customHeight="1" x14ac:dyDescent="0.25">
      <c r="A94" s="45" t="s">
        <v>126</v>
      </c>
      <c r="B94" s="46"/>
      <c r="C94" s="38" t="s">
        <v>171</v>
      </c>
      <c r="D94" s="46" t="s">
        <v>156</v>
      </c>
      <c r="E94" s="47">
        <v>350000</v>
      </c>
      <c r="F94" s="47">
        <v>0</v>
      </c>
      <c r="G94" s="47">
        <v>0</v>
      </c>
      <c r="H94" s="48"/>
    </row>
    <row r="95" spans="1:8" ht="19.5" customHeight="1" x14ac:dyDescent="0.25">
      <c r="A95" s="45" t="s">
        <v>127</v>
      </c>
      <c r="B95" s="46"/>
      <c r="C95" s="38" t="s">
        <v>141</v>
      </c>
      <c r="D95" s="46">
        <v>974400</v>
      </c>
      <c r="E95" s="47">
        <v>107736.89</v>
      </c>
      <c r="F95" s="47">
        <v>120412</v>
      </c>
      <c r="G95" s="47">
        <v>120412</v>
      </c>
      <c r="H95" s="48"/>
    </row>
    <row r="96" spans="1:8" ht="19.5" customHeight="1" x14ac:dyDescent="0.25">
      <c r="A96" s="45" t="s">
        <v>128</v>
      </c>
      <c r="B96" s="46"/>
      <c r="C96" s="38" t="s">
        <v>142</v>
      </c>
      <c r="D96" s="46">
        <v>974400</v>
      </c>
      <c r="E96" s="47">
        <v>195249.7</v>
      </c>
      <c r="F96" s="47">
        <v>161295.6</v>
      </c>
      <c r="G96" s="47">
        <v>161295.6</v>
      </c>
      <c r="H96" s="48"/>
    </row>
    <row r="97" spans="1:8" ht="19.5" customHeight="1" x14ac:dyDescent="0.25">
      <c r="A97" s="45" t="s">
        <v>128</v>
      </c>
      <c r="B97" s="46"/>
      <c r="C97" s="46" t="s">
        <v>143</v>
      </c>
      <c r="D97" s="46" t="s">
        <v>134</v>
      </c>
      <c r="E97" s="39">
        <v>132312.5</v>
      </c>
      <c r="F97" s="39">
        <v>136243.75</v>
      </c>
      <c r="G97" s="39">
        <v>136243.75</v>
      </c>
      <c r="H97" s="40"/>
    </row>
    <row r="98" spans="1:8" ht="18" customHeight="1" x14ac:dyDescent="0.25">
      <c r="A98" s="45" t="s">
        <v>129</v>
      </c>
      <c r="B98" s="38"/>
      <c r="C98" s="46" t="s">
        <v>144</v>
      </c>
      <c r="D98" s="38" t="s">
        <v>134</v>
      </c>
      <c r="E98" s="47">
        <v>34040</v>
      </c>
      <c r="F98" s="47">
        <v>30000</v>
      </c>
      <c r="G98" s="47">
        <v>30000</v>
      </c>
      <c r="H98" s="48"/>
    </row>
    <row r="99" spans="1:8" ht="18" customHeight="1" x14ac:dyDescent="0.25">
      <c r="A99" s="45" t="s">
        <v>129</v>
      </c>
      <c r="B99" s="38"/>
      <c r="C99" s="46" t="s">
        <v>160</v>
      </c>
      <c r="D99" s="38">
        <v>974400</v>
      </c>
      <c r="E99" s="47">
        <v>15134.63</v>
      </c>
      <c r="F99" s="47">
        <v>0</v>
      </c>
      <c r="G99" s="47">
        <v>0</v>
      </c>
      <c r="H99" s="48"/>
    </row>
    <row r="100" spans="1:8" ht="18" customHeight="1" x14ac:dyDescent="0.25">
      <c r="A100" s="45" t="s">
        <v>130</v>
      </c>
      <c r="B100" s="46"/>
      <c r="C100" s="46" t="s">
        <v>145</v>
      </c>
      <c r="D100" s="46">
        <v>974400</v>
      </c>
      <c r="E100" s="47">
        <v>200000</v>
      </c>
      <c r="F100" s="47">
        <v>200000</v>
      </c>
      <c r="G100" s="47">
        <v>200000</v>
      </c>
      <c r="H100" s="48"/>
    </row>
    <row r="101" spans="1:8" ht="18" customHeight="1" x14ac:dyDescent="0.25">
      <c r="A101" s="45" t="s">
        <v>130</v>
      </c>
      <c r="B101" s="46"/>
      <c r="C101" s="46" t="s">
        <v>145</v>
      </c>
      <c r="D101" s="46">
        <v>974200</v>
      </c>
      <c r="E101" s="39">
        <v>1550000</v>
      </c>
      <c r="F101" s="39">
        <v>1600000</v>
      </c>
      <c r="G101" s="39">
        <v>1600000</v>
      </c>
      <c r="H101" s="40"/>
    </row>
    <row r="102" spans="1:8" ht="18" customHeight="1" x14ac:dyDescent="0.25">
      <c r="A102" s="45" t="s">
        <v>130</v>
      </c>
      <c r="B102" s="46"/>
      <c r="C102" s="46" t="s">
        <v>145</v>
      </c>
      <c r="D102" s="46">
        <v>974299</v>
      </c>
      <c r="E102" s="39">
        <v>144589.18</v>
      </c>
      <c r="F102" s="39"/>
      <c r="G102" s="39"/>
      <c r="H102" s="40"/>
    </row>
    <row r="103" spans="1:8" ht="19.5" customHeight="1" x14ac:dyDescent="0.25">
      <c r="A103" s="45" t="s">
        <v>130</v>
      </c>
      <c r="B103" s="46"/>
      <c r="C103" s="46" t="s">
        <v>146</v>
      </c>
      <c r="D103" s="46">
        <v>974400</v>
      </c>
      <c r="E103" s="47">
        <v>9999.7000000000007</v>
      </c>
      <c r="F103" s="47">
        <v>0</v>
      </c>
      <c r="G103" s="47">
        <v>0</v>
      </c>
      <c r="H103" s="48"/>
    </row>
    <row r="104" spans="1:8" ht="18" customHeight="1" x14ac:dyDescent="0.25">
      <c r="A104" s="45" t="s">
        <v>130</v>
      </c>
      <c r="B104" s="46"/>
      <c r="C104" s="46" t="s">
        <v>147</v>
      </c>
      <c r="D104" s="46">
        <v>974200</v>
      </c>
      <c r="E104" s="39">
        <v>50000</v>
      </c>
      <c r="F104" s="39">
        <v>0</v>
      </c>
      <c r="G104" s="39">
        <v>0</v>
      </c>
      <c r="H104" s="40"/>
    </row>
    <row r="105" spans="1:8" ht="19.5" customHeight="1" x14ac:dyDescent="0.25">
      <c r="A105" s="45" t="s">
        <v>130</v>
      </c>
      <c r="B105" s="46"/>
      <c r="C105" s="38" t="s">
        <v>147</v>
      </c>
      <c r="D105" s="46">
        <v>974400</v>
      </c>
      <c r="E105" s="47">
        <v>89754.46</v>
      </c>
      <c r="F105" s="47">
        <v>0</v>
      </c>
      <c r="G105" s="47">
        <v>0</v>
      </c>
      <c r="H105" s="48"/>
    </row>
    <row r="106" spans="1:8" ht="19.5" customHeight="1" x14ac:dyDescent="0.25">
      <c r="A106" s="45" t="s">
        <v>130</v>
      </c>
      <c r="B106" s="46"/>
      <c r="C106" s="46" t="s">
        <v>148</v>
      </c>
      <c r="D106" s="46" t="s">
        <v>134</v>
      </c>
      <c r="E106" s="47">
        <v>57153.5</v>
      </c>
      <c r="F106" s="47">
        <v>60096.25</v>
      </c>
      <c r="G106" s="47">
        <v>60096.25</v>
      </c>
      <c r="H106" s="48"/>
    </row>
    <row r="107" spans="1:8" ht="17.25" customHeight="1" thickBot="1" x14ac:dyDescent="0.3">
      <c r="A107" s="15" t="s">
        <v>60</v>
      </c>
      <c r="B107" s="58"/>
      <c r="C107" s="58"/>
      <c r="D107" s="58"/>
      <c r="E107" s="68"/>
      <c r="F107" s="68"/>
      <c r="G107" s="68"/>
      <c r="H107" s="70"/>
    </row>
    <row r="108" spans="1:8" ht="30" customHeight="1" thickBot="1" x14ac:dyDescent="0.3">
      <c r="A108" s="15" t="s">
        <v>61</v>
      </c>
      <c r="B108" s="61">
        <v>2620</v>
      </c>
      <c r="C108" s="61">
        <v>242</v>
      </c>
      <c r="D108" s="61"/>
      <c r="E108" s="36"/>
      <c r="F108" s="36"/>
      <c r="G108" s="36"/>
      <c r="H108" s="37"/>
    </row>
    <row r="109" spans="1:8" ht="30.75" customHeight="1" thickBot="1" x14ac:dyDescent="0.3">
      <c r="A109" s="15" t="s">
        <v>62</v>
      </c>
      <c r="B109" s="61">
        <v>2630</v>
      </c>
      <c r="C109" s="61">
        <v>243</v>
      </c>
      <c r="D109" s="61"/>
      <c r="E109" s="61"/>
      <c r="F109" s="61"/>
      <c r="G109" s="61"/>
      <c r="H109" s="12"/>
    </row>
    <row r="110" spans="1:8" ht="18.75" customHeight="1" thickBot="1" x14ac:dyDescent="0.3">
      <c r="A110" s="15" t="s">
        <v>63</v>
      </c>
      <c r="B110" s="61">
        <v>2640</v>
      </c>
      <c r="C110" s="61">
        <v>244</v>
      </c>
      <c r="D110" s="7"/>
      <c r="E110" s="7"/>
      <c r="F110" s="7"/>
      <c r="G110" s="7"/>
      <c r="H110" s="11"/>
    </row>
    <row r="111" spans="1:8" ht="16.5" thickBot="1" x14ac:dyDescent="0.3">
      <c r="A111" s="15" t="s">
        <v>30</v>
      </c>
      <c r="B111" s="7"/>
      <c r="C111" s="7"/>
      <c r="D111" s="7"/>
      <c r="E111" s="7"/>
      <c r="F111" s="7"/>
      <c r="G111" s="7"/>
      <c r="H111" s="11"/>
    </row>
    <row r="112" spans="1:8" ht="30" customHeight="1" thickBot="1" x14ac:dyDescent="0.3">
      <c r="A112" s="15" t="s">
        <v>64</v>
      </c>
      <c r="B112" s="61">
        <v>2650</v>
      </c>
      <c r="C112" s="61">
        <v>400</v>
      </c>
      <c r="D112" s="7"/>
      <c r="E112" s="7"/>
      <c r="F112" s="7"/>
      <c r="G112" s="7"/>
      <c r="H112" s="11"/>
    </row>
    <row r="113" spans="1:8" ht="22.5" customHeight="1" x14ac:dyDescent="0.25">
      <c r="A113" s="17" t="s">
        <v>20</v>
      </c>
      <c r="B113" s="57">
        <v>2651</v>
      </c>
      <c r="C113" s="57">
        <v>406</v>
      </c>
      <c r="D113" s="62"/>
      <c r="E113" s="62"/>
      <c r="F113" s="62"/>
      <c r="G113" s="62"/>
      <c r="H113" s="64"/>
    </row>
    <row r="114" spans="1:8" ht="30.75" customHeight="1" thickBot="1" x14ac:dyDescent="0.3">
      <c r="A114" s="15" t="s">
        <v>65</v>
      </c>
      <c r="B114" s="58"/>
      <c r="C114" s="58"/>
      <c r="D114" s="63"/>
      <c r="E114" s="63"/>
      <c r="F114" s="63"/>
      <c r="G114" s="63"/>
      <c r="H114" s="65"/>
    </row>
    <row r="115" spans="1:8" ht="30" customHeight="1" thickBot="1" x14ac:dyDescent="0.3">
      <c r="A115" s="15" t="s">
        <v>66</v>
      </c>
      <c r="B115" s="61">
        <v>2652</v>
      </c>
      <c r="C115" s="61">
        <v>407</v>
      </c>
      <c r="D115" s="7"/>
      <c r="E115" s="7"/>
      <c r="F115" s="7"/>
      <c r="G115" s="7"/>
      <c r="H115" s="11"/>
    </row>
    <row r="116" spans="1:8" ht="16.5" customHeight="1" thickBot="1" x14ac:dyDescent="0.3">
      <c r="A116" s="16" t="s">
        <v>67</v>
      </c>
      <c r="B116" s="61">
        <v>3000</v>
      </c>
      <c r="C116" s="61">
        <v>100</v>
      </c>
      <c r="D116" s="7"/>
      <c r="E116" s="7"/>
      <c r="F116" s="7"/>
      <c r="G116" s="7"/>
      <c r="H116" s="12" t="s">
        <v>17</v>
      </c>
    </row>
    <row r="117" spans="1:8" ht="20.25" customHeight="1" x14ac:dyDescent="0.25">
      <c r="A117" s="17" t="s">
        <v>20</v>
      </c>
      <c r="B117" s="57">
        <v>3010</v>
      </c>
      <c r="C117" s="62"/>
      <c r="D117" s="62"/>
      <c r="E117" s="62"/>
      <c r="F117" s="62"/>
      <c r="G117" s="62"/>
      <c r="H117" s="18" t="s">
        <v>17</v>
      </c>
    </row>
    <row r="118" spans="1:8" ht="18.75" customHeight="1" thickBot="1" x14ac:dyDescent="0.3">
      <c r="A118" s="16" t="s">
        <v>68</v>
      </c>
      <c r="B118" s="58"/>
      <c r="C118" s="63"/>
      <c r="D118" s="63"/>
      <c r="E118" s="63"/>
      <c r="F118" s="63"/>
      <c r="G118" s="63"/>
      <c r="H118" s="19"/>
    </row>
    <row r="119" spans="1:8" ht="23.25" customHeight="1" thickBot="1" x14ac:dyDescent="0.3">
      <c r="A119" s="16" t="s">
        <v>69</v>
      </c>
      <c r="B119" s="61">
        <v>3020</v>
      </c>
      <c r="C119" s="7"/>
      <c r="D119" s="7"/>
      <c r="E119" s="7"/>
      <c r="F119" s="7"/>
      <c r="G119" s="7"/>
      <c r="H119" s="12" t="s">
        <v>17</v>
      </c>
    </row>
    <row r="120" spans="1:8" ht="22.5" customHeight="1" thickBot="1" x14ac:dyDescent="0.3">
      <c r="A120" s="16" t="s">
        <v>70</v>
      </c>
      <c r="B120" s="61">
        <v>3030</v>
      </c>
      <c r="C120" s="7"/>
      <c r="D120" s="7"/>
      <c r="E120" s="7"/>
      <c r="F120" s="7"/>
      <c r="G120" s="7"/>
      <c r="H120" s="12" t="s">
        <v>17</v>
      </c>
    </row>
    <row r="121" spans="1:8" ht="19.5" customHeight="1" thickBot="1" x14ac:dyDescent="0.3">
      <c r="A121" s="16" t="s">
        <v>71</v>
      </c>
      <c r="B121" s="61">
        <v>4000</v>
      </c>
      <c r="C121" s="61" t="s">
        <v>17</v>
      </c>
      <c r="D121" s="7"/>
      <c r="E121" s="7"/>
      <c r="F121" s="7"/>
      <c r="G121" s="7"/>
      <c r="H121" s="12" t="s">
        <v>17</v>
      </c>
    </row>
    <row r="122" spans="1:8" ht="15.75" x14ac:dyDescent="0.25">
      <c r="A122" s="17" t="s">
        <v>30</v>
      </c>
      <c r="B122" s="57">
        <v>4010</v>
      </c>
      <c r="C122" s="57">
        <v>610</v>
      </c>
      <c r="D122" s="62"/>
      <c r="E122" s="62"/>
      <c r="F122" s="62"/>
      <c r="G122" s="62"/>
      <c r="H122" s="18" t="s">
        <v>17</v>
      </c>
    </row>
    <row r="123" spans="1:8" ht="19.5" customHeight="1" thickBot="1" x14ac:dyDescent="0.3">
      <c r="A123" s="15" t="s">
        <v>72</v>
      </c>
      <c r="B123" s="58"/>
      <c r="C123" s="58"/>
      <c r="D123" s="63"/>
      <c r="E123" s="63"/>
      <c r="F123" s="63"/>
      <c r="G123" s="63"/>
      <c r="H123" s="19"/>
    </row>
    <row r="124" spans="1:8" ht="15.75" x14ac:dyDescent="0.25">
      <c r="A124" s="71"/>
    </row>
    <row r="125" spans="1:8" ht="15.75" x14ac:dyDescent="0.25">
      <c r="A125" s="10" t="s">
        <v>73</v>
      </c>
    </row>
    <row r="126" spans="1:8" x14ac:dyDescent="0.25">
      <c r="A126" s="22" t="s">
        <v>74</v>
      </c>
    </row>
    <row r="127" spans="1:8" ht="16.5" thickBot="1" x14ac:dyDescent="0.3">
      <c r="A127" s="1"/>
    </row>
    <row r="128" spans="1:8" ht="16.5" thickBot="1" x14ac:dyDescent="0.3">
      <c r="A128" s="60" t="s">
        <v>75</v>
      </c>
      <c r="B128" s="83" t="s">
        <v>10</v>
      </c>
      <c r="C128" s="83" t="s">
        <v>77</v>
      </c>
      <c r="D128" s="83" t="s">
        <v>78</v>
      </c>
      <c r="E128" s="89" t="s">
        <v>14</v>
      </c>
      <c r="F128" s="90"/>
      <c r="G128" s="90"/>
      <c r="H128" s="90"/>
    </row>
    <row r="129" spans="1:8" ht="63.75" thickBot="1" x14ac:dyDescent="0.3">
      <c r="A129" s="61" t="s">
        <v>76</v>
      </c>
      <c r="B129" s="84"/>
      <c r="C129" s="84"/>
      <c r="D129" s="84"/>
      <c r="E129" s="61" t="s">
        <v>163</v>
      </c>
      <c r="F129" s="61" t="s">
        <v>164</v>
      </c>
      <c r="G129" s="61" t="s">
        <v>165</v>
      </c>
      <c r="H129" s="12" t="s">
        <v>15</v>
      </c>
    </row>
    <row r="130" spans="1:8" ht="16.5" thickBot="1" x14ac:dyDescent="0.3">
      <c r="A130" s="61">
        <v>1</v>
      </c>
      <c r="B130" s="61">
        <v>2</v>
      </c>
      <c r="C130" s="61">
        <v>3</v>
      </c>
      <c r="D130" s="61">
        <v>4</v>
      </c>
      <c r="E130" s="61">
        <v>5</v>
      </c>
      <c r="F130" s="61">
        <v>6</v>
      </c>
      <c r="G130" s="61">
        <v>7</v>
      </c>
      <c r="H130" s="12">
        <v>8</v>
      </c>
    </row>
    <row r="131" spans="1:8" ht="35.25" customHeight="1" thickBot="1" x14ac:dyDescent="0.3">
      <c r="A131" s="61">
        <v>1</v>
      </c>
      <c r="B131" s="16" t="s">
        <v>79</v>
      </c>
      <c r="C131" s="61">
        <v>26000</v>
      </c>
      <c r="D131" s="61" t="s">
        <v>17</v>
      </c>
      <c r="E131" s="30">
        <f>E136</f>
        <v>3357978.85</v>
      </c>
      <c r="F131" s="30">
        <f t="shared" ref="F131:G131" si="3">F136</f>
        <v>2759943.6</v>
      </c>
      <c r="G131" s="30">
        <f t="shared" si="3"/>
        <v>2959943.6</v>
      </c>
      <c r="H131" s="11"/>
    </row>
    <row r="132" spans="1:8" ht="24.75" customHeight="1" x14ac:dyDescent="0.25">
      <c r="A132" s="81" t="s">
        <v>80</v>
      </c>
      <c r="B132" s="17" t="s">
        <v>20</v>
      </c>
      <c r="C132" s="83">
        <v>26100</v>
      </c>
      <c r="D132" s="83" t="s">
        <v>17</v>
      </c>
      <c r="E132" s="91"/>
      <c r="F132" s="91"/>
      <c r="G132" s="91"/>
      <c r="H132" s="93"/>
    </row>
    <row r="133" spans="1:8" ht="205.5" customHeight="1" thickBot="1" x14ac:dyDescent="0.3">
      <c r="A133" s="82"/>
      <c r="B133" s="27" t="s">
        <v>117</v>
      </c>
      <c r="C133" s="84"/>
      <c r="D133" s="84"/>
      <c r="E133" s="92"/>
      <c r="F133" s="92"/>
      <c r="G133" s="92"/>
      <c r="H133" s="94"/>
    </row>
    <row r="134" spans="1:8" ht="91.5" customHeight="1" thickBot="1" x14ac:dyDescent="0.3">
      <c r="A134" s="61" t="s">
        <v>81</v>
      </c>
      <c r="B134" s="27" t="s">
        <v>118</v>
      </c>
      <c r="C134" s="61">
        <v>26200</v>
      </c>
      <c r="D134" s="61" t="s">
        <v>17</v>
      </c>
      <c r="E134" s="7"/>
      <c r="F134" s="7"/>
      <c r="G134" s="7"/>
      <c r="H134" s="11"/>
    </row>
    <row r="135" spans="1:8" ht="85.5" customHeight="1" thickBot="1" x14ac:dyDescent="0.3">
      <c r="A135" s="61" t="s">
        <v>82</v>
      </c>
      <c r="B135" s="27" t="s">
        <v>119</v>
      </c>
      <c r="C135" s="61">
        <v>26300</v>
      </c>
      <c r="D135" s="61" t="s">
        <v>17</v>
      </c>
      <c r="E135" s="7"/>
      <c r="F135" s="7"/>
      <c r="G135" s="7"/>
      <c r="H135" s="11"/>
    </row>
    <row r="136" spans="1:8" ht="89.25" customHeight="1" thickBot="1" x14ac:dyDescent="0.3">
      <c r="A136" s="61" t="s">
        <v>83</v>
      </c>
      <c r="B136" s="27" t="s">
        <v>120</v>
      </c>
      <c r="C136" s="61">
        <v>26400</v>
      </c>
      <c r="D136" s="61" t="s">
        <v>17</v>
      </c>
      <c r="E136" s="36">
        <f>E89</f>
        <v>3357978.85</v>
      </c>
      <c r="F136" s="36">
        <f>F89</f>
        <v>2759943.6</v>
      </c>
      <c r="G136" s="36">
        <f>G89</f>
        <v>2959943.6</v>
      </c>
      <c r="H136" s="37"/>
    </row>
    <row r="137" spans="1:8" ht="21.75" customHeight="1" x14ac:dyDescent="0.25">
      <c r="A137" s="87">
        <v>36982</v>
      </c>
      <c r="B137" s="29" t="s">
        <v>20</v>
      </c>
      <c r="C137" s="83">
        <v>26410</v>
      </c>
      <c r="D137" s="83" t="s">
        <v>17</v>
      </c>
      <c r="E137" s="85">
        <f>E91+E92+E95+E96+E97+E98+E100+E103+E105+E106+E93+E99+E94</f>
        <v>1613389.67</v>
      </c>
      <c r="F137" s="85">
        <f t="shared" ref="F137:G137" si="4">F91+F92+F95+F96+F97+F98+F100+F103+F105+F106+F93+F99+F94</f>
        <v>1159943.6000000001</v>
      </c>
      <c r="G137" s="85">
        <f t="shared" si="4"/>
        <v>1359943.6</v>
      </c>
      <c r="H137" s="76"/>
    </row>
    <row r="138" spans="1:8" ht="54.75" customHeight="1" thickBot="1" x14ac:dyDescent="0.3">
      <c r="A138" s="88"/>
      <c r="B138" s="27" t="s">
        <v>84</v>
      </c>
      <c r="C138" s="84"/>
      <c r="D138" s="84"/>
      <c r="E138" s="86"/>
      <c r="F138" s="86"/>
      <c r="G138" s="86"/>
      <c r="H138" s="77"/>
    </row>
    <row r="139" spans="1:8" ht="21" customHeight="1" x14ac:dyDescent="0.25">
      <c r="A139" s="81" t="s">
        <v>85</v>
      </c>
      <c r="B139" s="17" t="s">
        <v>20</v>
      </c>
      <c r="C139" s="83">
        <v>26411</v>
      </c>
      <c r="D139" s="83" t="s">
        <v>17</v>
      </c>
      <c r="E139" s="85">
        <f>E137</f>
        <v>1613389.67</v>
      </c>
      <c r="F139" s="85">
        <f t="shared" ref="F139:G139" si="5">F137</f>
        <v>1159943.6000000001</v>
      </c>
      <c r="G139" s="85">
        <f t="shared" si="5"/>
        <v>1359943.6</v>
      </c>
      <c r="H139" s="76"/>
    </row>
    <row r="140" spans="1:8" ht="27" customHeight="1" thickBot="1" x14ac:dyDescent="0.3">
      <c r="A140" s="82"/>
      <c r="B140" s="16" t="s">
        <v>86</v>
      </c>
      <c r="C140" s="84"/>
      <c r="D140" s="84"/>
      <c r="E140" s="86"/>
      <c r="F140" s="86"/>
      <c r="G140" s="86"/>
      <c r="H140" s="77"/>
    </row>
    <row r="141" spans="1:8" ht="29.25" customHeight="1" thickBot="1" x14ac:dyDescent="0.3">
      <c r="A141" s="61" t="s">
        <v>87</v>
      </c>
      <c r="B141" s="15" t="s">
        <v>88</v>
      </c>
      <c r="C141" s="61">
        <v>26412</v>
      </c>
      <c r="D141" s="61" t="s">
        <v>17</v>
      </c>
      <c r="E141" s="36"/>
      <c r="F141" s="36"/>
      <c r="G141" s="36"/>
      <c r="H141" s="37"/>
    </row>
    <row r="142" spans="1:8" ht="57.75" customHeight="1" thickBot="1" x14ac:dyDescent="0.3">
      <c r="A142" s="61" t="s">
        <v>89</v>
      </c>
      <c r="B142" s="16" t="s">
        <v>90</v>
      </c>
      <c r="C142" s="61">
        <v>26420</v>
      </c>
      <c r="D142" s="61" t="s">
        <v>17</v>
      </c>
      <c r="E142" s="36"/>
      <c r="F142" s="36"/>
      <c r="G142" s="36"/>
      <c r="H142" s="37"/>
    </row>
    <row r="143" spans="1:8" ht="21.75" customHeight="1" x14ac:dyDescent="0.25">
      <c r="A143" s="81" t="s">
        <v>91</v>
      </c>
      <c r="B143" s="17" t="s">
        <v>20</v>
      </c>
      <c r="C143" s="83">
        <v>26421</v>
      </c>
      <c r="D143" s="83" t="s">
        <v>17</v>
      </c>
      <c r="E143" s="85"/>
      <c r="F143" s="85"/>
      <c r="G143" s="85"/>
      <c r="H143" s="76"/>
    </row>
    <row r="144" spans="1:8" ht="28.5" customHeight="1" thickBot="1" x14ac:dyDescent="0.3">
      <c r="A144" s="82"/>
      <c r="B144" s="16" t="s">
        <v>86</v>
      </c>
      <c r="C144" s="84"/>
      <c r="D144" s="84"/>
      <c r="E144" s="86"/>
      <c r="F144" s="86"/>
      <c r="G144" s="86"/>
      <c r="H144" s="77"/>
    </row>
    <row r="145" spans="1:8" ht="30.75" customHeight="1" thickBot="1" x14ac:dyDescent="0.3">
      <c r="A145" s="61" t="s">
        <v>92</v>
      </c>
      <c r="B145" s="15" t="s">
        <v>88</v>
      </c>
      <c r="C145" s="61">
        <v>26422</v>
      </c>
      <c r="D145" s="61" t="s">
        <v>17</v>
      </c>
      <c r="E145" s="36"/>
      <c r="F145" s="36"/>
      <c r="G145" s="36"/>
      <c r="H145" s="37"/>
    </row>
    <row r="146" spans="1:8" ht="46.5" customHeight="1" thickBot="1" x14ac:dyDescent="0.3">
      <c r="A146" s="61" t="s">
        <v>93</v>
      </c>
      <c r="B146" s="16" t="s">
        <v>94</v>
      </c>
      <c r="C146" s="61">
        <v>26430</v>
      </c>
      <c r="D146" s="61" t="s">
        <v>17</v>
      </c>
      <c r="E146" s="36"/>
      <c r="F146" s="36"/>
      <c r="G146" s="36"/>
      <c r="H146" s="37"/>
    </row>
    <row r="147" spans="1:8" ht="32.25" customHeight="1" thickBot="1" x14ac:dyDescent="0.3">
      <c r="A147" s="61" t="s">
        <v>95</v>
      </c>
      <c r="B147" s="15" t="s">
        <v>96</v>
      </c>
      <c r="C147" s="61">
        <v>26440</v>
      </c>
      <c r="D147" s="61" t="s">
        <v>17</v>
      </c>
      <c r="E147" s="36"/>
      <c r="F147" s="36"/>
      <c r="G147" s="36"/>
      <c r="H147" s="37"/>
    </row>
    <row r="148" spans="1:8" ht="18" customHeight="1" x14ac:dyDescent="0.25">
      <c r="A148" s="81" t="s">
        <v>97</v>
      </c>
      <c r="B148" s="17" t="s">
        <v>20</v>
      </c>
      <c r="C148" s="83">
        <v>26441</v>
      </c>
      <c r="D148" s="83" t="s">
        <v>17</v>
      </c>
      <c r="E148" s="85"/>
      <c r="F148" s="85"/>
      <c r="G148" s="85"/>
      <c r="H148" s="76"/>
    </row>
    <row r="149" spans="1:8" ht="29.25" customHeight="1" thickBot="1" x14ac:dyDescent="0.3">
      <c r="A149" s="82"/>
      <c r="B149" s="16" t="s">
        <v>86</v>
      </c>
      <c r="C149" s="84"/>
      <c r="D149" s="84"/>
      <c r="E149" s="86"/>
      <c r="F149" s="86"/>
      <c r="G149" s="86"/>
      <c r="H149" s="77"/>
    </row>
    <row r="150" spans="1:8" ht="30" customHeight="1" thickBot="1" x14ac:dyDescent="0.3">
      <c r="A150" s="61" t="s">
        <v>98</v>
      </c>
      <c r="B150" s="15" t="s">
        <v>88</v>
      </c>
      <c r="C150" s="61">
        <v>26442</v>
      </c>
      <c r="D150" s="61" t="s">
        <v>17</v>
      </c>
      <c r="E150" s="36"/>
      <c r="F150" s="36"/>
      <c r="G150" s="36"/>
      <c r="H150" s="37"/>
    </row>
    <row r="151" spans="1:8" ht="29.25" customHeight="1" thickBot="1" x14ac:dyDescent="0.3">
      <c r="A151" s="61" t="s">
        <v>99</v>
      </c>
      <c r="B151" s="15" t="s">
        <v>100</v>
      </c>
      <c r="C151" s="61">
        <v>26450</v>
      </c>
      <c r="D151" s="61" t="s">
        <v>17</v>
      </c>
      <c r="E151" s="36">
        <f>E101+E104+E102</f>
        <v>1744589.18</v>
      </c>
      <c r="F151" s="36">
        <f>F101</f>
        <v>1600000</v>
      </c>
      <c r="G151" s="36">
        <f>G101</f>
        <v>1600000</v>
      </c>
      <c r="H151" s="37"/>
    </row>
    <row r="152" spans="1:8" ht="18.75" customHeight="1" x14ac:dyDescent="0.25">
      <c r="A152" s="81" t="s">
        <v>101</v>
      </c>
      <c r="B152" s="17" t="s">
        <v>20</v>
      </c>
      <c r="C152" s="83">
        <v>26451</v>
      </c>
      <c r="D152" s="83" t="s">
        <v>17</v>
      </c>
      <c r="E152" s="85"/>
      <c r="F152" s="85"/>
      <c r="G152" s="85"/>
      <c r="H152" s="76"/>
    </row>
    <row r="153" spans="1:8" ht="30.75" customHeight="1" thickBot="1" x14ac:dyDescent="0.3">
      <c r="A153" s="82"/>
      <c r="B153" s="16" t="s">
        <v>86</v>
      </c>
      <c r="C153" s="84"/>
      <c r="D153" s="84"/>
      <c r="E153" s="86"/>
      <c r="F153" s="86"/>
      <c r="G153" s="86"/>
      <c r="H153" s="77"/>
    </row>
    <row r="154" spans="1:8" ht="33" customHeight="1" thickBot="1" x14ac:dyDescent="0.3">
      <c r="A154" s="61" t="s">
        <v>102</v>
      </c>
      <c r="B154" s="16" t="s">
        <v>103</v>
      </c>
      <c r="C154" s="61">
        <v>26452</v>
      </c>
      <c r="D154" s="61" t="s">
        <v>17</v>
      </c>
      <c r="E154" s="36">
        <f>E151</f>
        <v>1744589.18</v>
      </c>
      <c r="F154" s="36">
        <f t="shared" ref="F154:G154" si="6">F151</f>
        <v>1600000</v>
      </c>
      <c r="G154" s="36">
        <f t="shared" si="6"/>
        <v>1600000</v>
      </c>
      <c r="H154" s="37"/>
    </row>
    <row r="155" spans="1:8" ht="73.5" customHeight="1" thickBot="1" x14ac:dyDescent="0.3">
      <c r="A155" s="61" t="s">
        <v>104</v>
      </c>
      <c r="B155" s="27" t="s">
        <v>121</v>
      </c>
      <c r="C155" s="61">
        <v>26500</v>
      </c>
      <c r="D155" s="61" t="s">
        <v>17</v>
      </c>
      <c r="E155" s="36">
        <f>E139+E143</f>
        <v>1613389.67</v>
      </c>
      <c r="F155" s="36">
        <f t="shared" ref="F155:G155" si="7">F139+F143</f>
        <v>1159943.6000000001</v>
      </c>
      <c r="G155" s="36">
        <f t="shared" si="7"/>
        <v>1359943.6</v>
      </c>
      <c r="H155" s="37"/>
    </row>
    <row r="156" spans="1:8" ht="24" customHeight="1" thickBot="1" x14ac:dyDescent="0.3">
      <c r="A156" s="7"/>
      <c r="B156" s="15" t="s">
        <v>105</v>
      </c>
      <c r="C156" s="61">
        <v>26510</v>
      </c>
      <c r="D156" s="7"/>
      <c r="E156" s="36"/>
      <c r="F156" s="36"/>
      <c r="G156" s="36"/>
      <c r="H156" s="37"/>
    </row>
    <row r="157" spans="1:8" ht="71.25" customHeight="1" thickBot="1" x14ac:dyDescent="0.3">
      <c r="A157" s="61" t="s">
        <v>106</v>
      </c>
      <c r="B157" s="16" t="s">
        <v>107</v>
      </c>
      <c r="C157" s="61">
        <v>26600</v>
      </c>
      <c r="D157" s="61" t="s">
        <v>17</v>
      </c>
      <c r="E157" s="36">
        <f>E154</f>
        <v>1744589.18</v>
      </c>
      <c r="F157" s="36">
        <f t="shared" ref="F157:G157" si="8">F154</f>
        <v>1600000</v>
      </c>
      <c r="G157" s="36">
        <f t="shared" si="8"/>
        <v>1600000</v>
      </c>
      <c r="H157" s="36"/>
    </row>
    <row r="158" spans="1:8" ht="19.5" customHeight="1" thickBot="1" x14ac:dyDescent="0.3">
      <c r="A158" s="7"/>
      <c r="B158" s="15" t="s">
        <v>105</v>
      </c>
      <c r="C158" s="61">
        <v>26610</v>
      </c>
      <c r="D158" s="7"/>
      <c r="E158" s="36"/>
      <c r="F158" s="36"/>
      <c r="G158" s="36"/>
      <c r="H158" s="37"/>
    </row>
    <row r="159" spans="1:8" ht="15.75" x14ac:dyDescent="0.25">
      <c r="A159" s="71"/>
    </row>
    <row r="160" spans="1:8" ht="15.75" x14ac:dyDescent="0.25">
      <c r="A160" s="71" t="s">
        <v>108</v>
      </c>
    </row>
    <row r="161" spans="1:3" x14ac:dyDescent="0.25">
      <c r="A161" s="78" t="s">
        <v>153</v>
      </c>
      <c r="B161" s="79"/>
    </row>
    <row r="162" spans="1:3" ht="31.5" x14ac:dyDescent="0.25">
      <c r="A162" s="71" t="s">
        <v>157</v>
      </c>
    </row>
    <row r="163" spans="1:3" ht="15.75" x14ac:dyDescent="0.25">
      <c r="A163" s="71" t="s">
        <v>109</v>
      </c>
    </row>
    <row r="164" spans="1:3" ht="15.75" x14ac:dyDescent="0.25">
      <c r="A164" s="71"/>
    </row>
    <row r="165" spans="1:3" ht="15.75" x14ac:dyDescent="0.25">
      <c r="A165" s="71" t="str">
        <f>A10</f>
        <v>" 09 " ноября  2022 года</v>
      </c>
    </row>
    <row r="166" spans="1:3" ht="15.75" x14ac:dyDescent="0.25">
      <c r="A166" s="71"/>
    </row>
    <row r="167" spans="1:3" ht="15.75" x14ac:dyDescent="0.25">
      <c r="A167" s="71" t="s">
        <v>110</v>
      </c>
    </row>
    <row r="168" spans="1:3" ht="26.25" customHeight="1" x14ac:dyDescent="0.25">
      <c r="A168" s="80" t="s">
        <v>158</v>
      </c>
      <c r="B168" s="80"/>
      <c r="C168" s="80"/>
    </row>
    <row r="169" spans="1:3" x14ac:dyDescent="0.25">
      <c r="A169" s="78" t="s">
        <v>111</v>
      </c>
      <c r="B169" s="79"/>
    </row>
    <row r="170" spans="1:3" ht="15.75" x14ac:dyDescent="0.25">
      <c r="A170" s="55" t="s">
        <v>159</v>
      </c>
    </row>
    <row r="171" spans="1:3" ht="15.75" x14ac:dyDescent="0.25">
      <c r="A171" s="71" t="s">
        <v>149</v>
      </c>
    </row>
    <row r="172" spans="1:3" ht="15.75" x14ac:dyDescent="0.25">
      <c r="A172" s="71" t="str">
        <f>A165</f>
        <v>" 09 " ноября  2022 года</v>
      </c>
    </row>
    <row r="173" spans="1:3" ht="15.75" x14ac:dyDescent="0.25">
      <c r="A173" s="71"/>
    </row>
    <row r="174" spans="1:3" ht="15.75" x14ac:dyDescent="0.25">
      <c r="A174" s="71"/>
    </row>
    <row r="175" spans="1:3" ht="15.75" x14ac:dyDescent="0.25">
      <c r="A175" s="71"/>
    </row>
    <row r="176" spans="1:3" ht="15.75" x14ac:dyDescent="0.25">
      <c r="A176" s="71"/>
    </row>
    <row r="177" spans="1:1" ht="15.75" x14ac:dyDescent="0.25">
      <c r="A177" s="71" t="s">
        <v>112</v>
      </c>
    </row>
  </sheetData>
  <mergeCells count="58">
    <mergeCell ref="A6:B6"/>
    <mergeCell ref="D1:F1"/>
    <mergeCell ref="E2:F2"/>
    <mergeCell ref="C3:G3"/>
    <mergeCell ref="D4:G4"/>
    <mergeCell ref="D5:G5"/>
    <mergeCell ref="A7:B7"/>
    <mergeCell ref="B11:D11"/>
    <mergeCell ref="B15:D15"/>
    <mergeCell ref="B128:B129"/>
    <mergeCell ref="C128:C129"/>
    <mergeCell ref="D128:D129"/>
    <mergeCell ref="E128:H128"/>
    <mergeCell ref="A132:A133"/>
    <mergeCell ref="C132:C133"/>
    <mergeCell ref="D132:D133"/>
    <mergeCell ref="E132:E133"/>
    <mergeCell ref="F132:F133"/>
    <mergeCell ref="G132:G133"/>
    <mergeCell ref="H132:H133"/>
    <mergeCell ref="H137:H138"/>
    <mergeCell ref="A139:A140"/>
    <mergeCell ref="C139:C140"/>
    <mergeCell ref="D139:D140"/>
    <mergeCell ref="E139:E140"/>
    <mergeCell ref="F139:F140"/>
    <mergeCell ref="G139:G140"/>
    <mergeCell ref="H139:H140"/>
    <mergeCell ref="A137:A138"/>
    <mergeCell ref="C137:C138"/>
    <mergeCell ref="D137:D138"/>
    <mergeCell ref="E137:E138"/>
    <mergeCell ref="F137:F138"/>
    <mergeCell ref="G137:G138"/>
    <mergeCell ref="H143:H144"/>
    <mergeCell ref="A148:A149"/>
    <mergeCell ref="C148:C149"/>
    <mergeCell ref="D148:D149"/>
    <mergeCell ref="E148:E149"/>
    <mergeCell ref="F148:F149"/>
    <mergeCell ref="G148:G149"/>
    <mergeCell ref="H148:H149"/>
    <mergeCell ref="A143:A144"/>
    <mergeCell ref="C143:C144"/>
    <mergeCell ref="D143:D144"/>
    <mergeCell ref="E143:E144"/>
    <mergeCell ref="F143:F144"/>
    <mergeCell ref="G143:G144"/>
    <mergeCell ref="H152:H153"/>
    <mergeCell ref="A161:B161"/>
    <mergeCell ref="A168:C168"/>
    <mergeCell ref="A169:B169"/>
    <mergeCell ref="A152:A153"/>
    <mergeCell ref="C152:C153"/>
    <mergeCell ref="D152:D153"/>
    <mergeCell ref="E152:E153"/>
    <mergeCell ref="F152:F153"/>
    <mergeCell ref="G152:G153"/>
  </mergeCells>
  <hyperlinks>
    <hyperlink ref="A126" location="P976" display="P976"/>
    <hyperlink ref="B131" location="P977" display="P977"/>
    <hyperlink ref="B140" r:id="rId1" display="consultantplus://offline/ref=CB3A11A5666C5FA683833037DFB7849B32F4DA04E097E7180AE807D2BE4AC35FF9557A88EF5DC6116FDC0F654EK5g7M"/>
    <hyperlink ref="B142" r:id="rId2" display="consultantplus://offline/ref=CB3A11A5666C5FA683833037DFB7849B32F5D800EC9EE7180AE807D2BE4AC35FEB552286EF5CDE1A3A93493041569663A85AA061320AKDg3M"/>
    <hyperlink ref="B144" r:id="rId3" display="consultantplus://offline/ref=CB3A11A5666C5FA683833037DFB7849B32F4DA04E097E7180AE807D2BE4AC35FF9557A88EF5DC6116FDC0F654EK5g7M"/>
    <hyperlink ref="B146" location="P981" display="P981"/>
    <hyperlink ref="B149" r:id="rId4" display="consultantplus://offline/ref=CB3A11A5666C5FA683833037DFB7849B32F4DA04E097E7180AE807D2BE4AC35FF9557A88EF5DC6116FDC0F654EK5g7M"/>
    <hyperlink ref="B153" r:id="rId5" display="consultantplus://offline/ref=CB3A11A5666C5FA683833037DFB7849B32F4DA04E097E7180AE807D2BE4AC35FF9557A88EF5DC6116FDC0F654EK5g7M"/>
    <hyperlink ref="B154" r:id="rId6" display="consultantplus://offline/ref=CB3A11A5666C5FA683833037DFB7849B32F5DE00EC9BE7180AE807D2BE4AC35FF9557A88EF5DC6116FDC0F654EK5g7M"/>
    <hyperlink ref="B157" r:id="rId7" display="consultantplus://offline/ref=CB3A11A5666C5FA683833037DFB7849B32F5DE00EC9BE7180AE807D2BE4AC35FF9557A88EF5DC6116FDC0F654EK5g7M"/>
  </hyperlinks>
  <pageMargins left="0" right="0" top="0" bottom="0" header="0.31496062992125984" footer="0.31496062992125984"/>
  <pageSetup paperSize="9" scale="6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09.11.2022</vt:lpstr>
      <vt:lpstr>'09.11.2022'!Область_печати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2022-11-08T12:12:41Z</dcterms:modified>
</cp:coreProperties>
</file>