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Развитие образов." sheetId="1" r:id="rId1"/>
  </sheets>
  <definedNames>
    <definedName name="_xlnm.Print_Area" localSheetId="0">'Приложение 1 Развитие образов.'!$A$1:$M$38</definedName>
  </definedNames>
  <calcPr fullCalcOnLoad="1"/>
</workbook>
</file>

<file path=xl/sharedStrings.xml><?xml version="1.0" encoding="utf-8"?>
<sst xmlns="http://schemas.openxmlformats.org/spreadsheetml/2006/main" count="47" uniqueCount="33">
  <si>
    <t>Приложение № 3</t>
  </si>
  <si>
    <t>к муниципальной программе Ядринского района</t>
  </si>
  <si>
    <t>Чувашской Республики «Развитие</t>
  </si>
  <si>
    <t>образования»</t>
  </si>
  <si>
    <t>РЕСУРСНОЕ ОБЕСПЕЧЕНИЕ</t>
  </si>
  <si>
    <t xml:space="preserve">реализации муниципальной программы Ядринского района Чувашской Республики «Развитие образования» </t>
  </si>
  <si>
    <t>Статус</t>
  </si>
  <si>
    <t>Наименование муниципальной программы (подпрограммы) Ядринского района Чувашской Республики</t>
  </si>
  <si>
    <t>Источники финансирования</t>
  </si>
  <si>
    <t>Всего</t>
  </si>
  <si>
    <t>2021г</t>
  </si>
  <si>
    <t>2023 г.</t>
  </si>
  <si>
    <t>2024 г.</t>
  </si>
  <si>
    <t>2025 г.</t>
  </si>
  <si>
    <t>2026-2030 гг</t>
  </si>
  <si>
    <t>2031-2035 гг</t>
  </si>
  <si>
    <t>"Развитие образования"</t>
  </si>
  <si>
    <t>всего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</si>
  <si>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</si>
  <si>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</si>
  <si>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</si>
  <si>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 xml:space="preserve">Подпрограмма  </t>
  </si>
  <si>
    <t>«Патриотическое воспитание и допризывная подготовка молодёжи Ядринского района Чувашской Республики»</t>
  </si>
  <si>
    <t>Подпрограмма</t>
  </si>
  <si>
    <t xml:space="preserve">"Молодежь Ядринского района Чувашской Республики" </t>
  </si>
  <si>
    <t>Обеспечение реализации муниципальной программы Ядринского района Чувашской Республики «Развитие образования»</t>
  </si>
  <si>
    <t>"Государственная поддержка развития образования» муниципальной программы Ядринского района Чувашской Республики "Развитие образования"</t>
  </si>
  <si>
    <r>
      <t xml:space="preserve">Муниципальная программа Ядринского района </t>
    </r>
    <r>
      <rPr>
        <b/>
        <sz val="10"/>
        <rFont val="Times New Roman"/>
        <family val="1"/>
      </rPr>
      <t>Чувашской Республики</t>
    </r>
  </si>
  <si>
    <t>Ядринской районной администрации</t>
  </si>
  <si>
    <t>Чувашской Республики</t>
  </si>
  <si>
    <t>Приложение №1 к постановлению</t>
  </si>
  <si>
    <t>2020г</t>
  </si>
  <si>
    <t>от  01.02.2022 г.   № 51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</si>
</sst>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3" fontId="8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2" fontId="0" fillId="0" borderId="0" xfId="0" applyNumberFormat="1" applyAlignment="1">
      <alignment/>
    </xf>
    <xf numFmtId="193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93" fontId="10" fillId="0" borderId="10" xfId="0" applyNumberFormat="1" applyFont="1" applyBorder="1" applyAlignment="1">
      <alignment horizontal="center" vertical="top"/>
    </xf>
    <xf numFmtId="193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19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3" fontId="10" fillId="0" borderId="0" xfId="0" applyNumberFormat="1" applyFont="1" applyBorder="1" applyAlignment="1">
      <alignment horizontal="center" vertical="top"/>
    </xf>
    <xf numFmtId="193" fontId="10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0" fillId="0" borderId="11" xfId="0" applyNumberFormat="1" applyFont="1" applyBorder="1" applyAlignment="1">
      <alignment horizontal="center" vertical="top"/>
    </xf>
    <xf numFmtId="193" fontId="10" fillId="0" borderId="11" xfId="0" applyNumberFormat="1" applyFont="1" applyBorder="1" applyAlignment="1">
      <alignment horizontal="center"/>
    </xf>
    <xf numFmtId="193" fontId="1" fillId="0" borderId="11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19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93" fontId="1" fillId="0" borderId="12" xfId="0" applyNumberFormat="1" applyFont="1" applyBorder="1" applyAlignment="1">
      <alignment horizontal="center"/>
    </xf>
    <xf numFmtId="193" fontId="1" fillId="0" borderId="13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93" fontId="1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4.8515625" style="0" customWidth="1"/>
    <col min="4" max="9" width="9.8515625" style="0" customWidth="1"/>
    <col min="10" max="10" width="11.7109375" style="0" customWidth="1"/>
    <col min="11" max="11" width="11.28125" style="0" customWidth="1"/>
    <col min="12" max="12" width="15.57421875" style="0" customWidth="1"/>
    <col min="13" max="14" width="11.00390625" style="0" customWidth="1"/>
    <col min="15" max="15" width="9.140625" style="0" customWidth="1"/>
  </cols>
  <sheetData>
    <row r="2" ht="16.5">
      <c r="K2" s="29" t="s">
        <v>30</v>
      </c>
    </row>
    <row r="3" ht="16.5">
      <c r="K3" s="29" t="s">
        <v>28</v>
      </c>
    </row>
    <row r="4" ht="16.5">
      <c r="K4" s="29" t="s">
        <v>29</v>
      </c>
    </row>
    <row r="5" spans="5:11" ht="16.5" customHeight="1">
      <c r="E5" s="4"/>
      <c r="F5" s="4"/>
      <c r="G5" s="4"/>
      <c r="H5" s="4"/>
      <c r="I5" s="4"/>
      <c r="J5" s="18"/>
      <c r="K5" s="18" t="s">
        <v>32</v>
      </c>
    </row>
    <row r="6" spans="5:12" ht="11.25" customHeight="1">
      <c r="E6" s="4"/>
      <c r="F6" s="4"/>
      <c r="G6" s="4"/>
      <c r="H6" s="4"/>
      <c r="I6" s="4"/>
      <c r="J6" s="18"/>
      <c r="K6" s="18"/>
      <c r="L6" s="18"/>
    </row>
    <row r="7" spans="1:13" ht="15.75" customHeight="1">
      <c r="A7" s="48"/>
      <c r="B7" s="49"/>
      <c r="C7" s="49"/>
      <c r="D7" s="2"/>
      <c r="E7" s="52" t="s">
        <v>0</v>
      </c>
      <c r="F7" s="52"/>
      <c r="G7" s="52"/>
      <c r="H7" s="52"/>
      <c r="I7" s="52"/>
      <c r="J7" s="52"/>
      <c r="K7" s="52"/>
      <c r="L7" s="52"/>
      <c r="M7" s="4"/>
    </row>
    <row r="8" spans="1:13" ht="15.75" customHeight="1">
      <c r="A8" s="48"/>
      <c r="B8" s="49"/>
      <c r="C8" s="49"/>
      <c r="D8" s="2"/>
      <c r="E8" s="52" t="s">
        <v>1</v>
      </c>
      <c r="F8" s="53"/>
      <c r="G8" s="53"/>
      <c r="H8" s="53"/>
      <c r="I8" s="53"/>
      <c r="J8" s="53"/>
      <c r="K8" s="53"/>
      <c r="L8" s="52"/>
      <c r="M8" s="4"/>
    </row>
    <row r="9" spans="1:13" ht="15.75" customHeight="1">
      <c r="A9" s="48"/>
      <c r="B9" s="49"/>
      <c r="C9" s="49"/>
      <c r="D9" s="2"/>
      <c r="E9" s="52" t="s">
        <v>2</v>
      </c>
      <c r="F9" s="53"/>
      <c r="G9" s="53"/>
      <c r="H9" s="53"/>
      <c r="I9" s="53"/>
      <c r="J9" s="53"/>
      <c r="K9" s="53"/>
      <c r="L9" s="52"/>
      <c r="M9" s="4"/>
    </row>
    <row r="10" spans="1:13" ht="15" customHeight="1">
      <c r="A10" s="48"/>
      <c r="B10" s="49"/>
      <c r="C10" s="49"/>
      <c r="D10" s="2"/>
      <c r="E10" s="52" t="s">
        <v>3</v>
      </c>
      <c r="F10" s="52"/>
      <c r="G10" s="52"/>
      <c r="H10" s="52"/>
      <c r="I10" s="52"/>
      <c r="J10" s="52"/>
      <c r="K10" s="52"/>
      <c r="L10" s="52"/>
      <c r="M10" s="4"/>
    </row>
    <row r="11" spans="1:13" ht="15.75">
      <c r="A11" s="1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4"/>
    </row>
    <row r="12" spans="1:13" ht="15.75">
      <c r="A12" s="44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"/>
    </row>
    <row r="13" spans="1:13" ht="15.75">
      <c r="A13" s="44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"/>
    </row>
    <row r="14" spans="1:13" ht="15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"/>
    </row>
    <row r="15" spans="1:12" ht="33" customHeight="1">
      <c r="A15" s="46" t="s">
        <v>6</v>
      </c>
      <c r="B15" s="46" t="s">
        <v>7</v>
      </c>
      <c r="C15" s="46" t="s">
        <v>8</v>
      </c>
      <c r="D15" s="54"/>
      <c r="E15" s="55"/>
      <c r="F15" s="55"/>
      <c r="G15" s="55"/>
      <c r="H15" s="55"/>
      <c r="I15" s="55"/>
      <c r="J15" s="55"/>
      <c r="K15" s="56"/>
      <c r="L15" s="50" t="s">
        <v>9</v>
      </c>
    </row>
    <row r="16" spans="1:15" ht="60.75" customHeight="1">
      <c r="A16" s="40"/>
      <c r="B16" s="40"/>
      <c r="C16" s="40"/>
      <c r="D16" s="5" t="s">
        <v>31</v>
      </c>
      <c r="E16" s="5" t="s">
        <v>10</v>
      </c>
      <c r="F16" s="5">
        <v>2022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1"/>
      <c r="N16" s="21"/>
      <c r="O16" s="21"/>
    </row>
    <row r="17" spans="1:12" ht="15.75">
      <c r="A17" s="6">
        <v>1</v>
      </c>
      <c r="B17" s="6">
        <v>2</v>
      </c>
      <c r="C17" s="6">
        <v>3</v>
      </c>
      <c r="D17" s="6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</row>
    <row r="18" spans="1:18" ht="26.25" customHeight="1">
      <c r="A18" s="37" t="s">
        <v>27</v>
      </c>
      <c r="B18" s="38" t="s">
        <v>16</v>
      </c>
      <c r="C18" s="14" t="s">
        <v>17</v>
      </c>
      <c r="D18" s="15">
        <f>SUM(D19:D21)</f>
        <v>421616.147</v>
      </c>
      <c r="E18" s="15">
        <f aca="true" t="shared" si="0" ref="E18:L18">SUM(E19:E21)</f>
        <v>365896.577</v>
      </c>
      <c r="F18" s="15">
        <f t="shared" si="0"/>
        <v>342642.67699999997</v>
      </c>
      <c r="G18" s="15">
        <f t="shared" si="0"/>
        <v>320470.877</v>
      </c>
      <c r="H18" s="15">
        <f t="shared" si="0"/>
        <v>313745.077</v>
      </c>
      <c r="I18" s="15">
        <f t="shared" si="0"/>
        <v>225738.381</v>
      </c>
      <c r="J18" s="15">
        <f t="shared" si="0"/>
        <v>1128692.0350000001</v>
      </c>
      <c r="K18" s="15">
        <f t="shared" si="0"/>
        <v>1128692.0350000001</v>
      </c>
      <c r="L18" s="15">
        <f t="shared" si="0"/>
        <v>3825877.659</v>
      </c>
      <c r="M18" s="25"/>
      <c r="N18" s="22"/>
      <c r="O18" s="22"/>
      <c r="P18" s="28"/>
      <c r="R18" s="28"/>
    </row>
    <row r="19" spans="1:18" ht="25.5" customHeight="1">
      <c r="A19" s="37"/>
      <c r="B19" s="38"/>
      <c r="C19" s="14" t="s">
        <v>18</v>
      </c>
      <c r="D19" s="16">
        <f>D23+D27</f>
        <v>9048.1</v>
      </c>
      <c r="E19" s="16">
        <f aca="true" t="shared" si="1" ref="E19:L19">E23+E27</f>
        <v>58983.8</v>
      </c>
      <c r="F19" s="16">
        <f t="shared" si="1"/>
        <v>26034.7</v>
      </c>
      <c r="G19" s="16">
        <f t="shared" si="1"/>
        <v>27517.3</v>
      </c>
      <c r="H19" s="16">
        <f t="shared" si="1"/>
        <v>25563</v>
      </c>
      <c r="I19" s="16">
        <f t="shared" si="1"/>
        <v>14227.2</v>
      </c>
      <c r="J19" s="16">
        <f t="shared" si="1"/>
        <v>71135.8</v>
      </c>
      <c r="K19" s="16">
        <f t="shared" si="1"/>
        <v>71135.8</v>
      </c>
      <c r="L19" s="16">
        <f t="shared" si="1"/>
        <v>294597.6</v>
      </c>
      <c r="M19" s="26"/>
      <c r="N19" s="23"/>
      <c r="O19" s="23"/>
      <c r="P19" s="28"/>
      <c r="R19" s="28"/>
    </row>
    <row r="20" spans="1:18" ht="45" customHeight="1">
      <c r="A20" s="37"/>
      <c r="B20" s="38"/>
      <c r="C20" s="14" t="s">
        <v>19</v>
      </c>
      <c r="D20" s="16">
        <f>D24+D28+D37</f>
        <v>356568.7</v>
      </c>
      <c r="E20" s="16">
        <f aca="true" t="shared" si="2" ref="E20:L20">E24+E28+E37</f>
        <v>264645.1</v>
      </c>
      <c r="F20" s="16">
        <f t="shared" si="2"/>
        <v>253360.1</v>
      </c>
      <c r="G20" s="16">
        <f t="shared" si="2"/>
        <v>231277.7</v>
      </c>
      <c r="H20" s="16">
        <f t="shared" si="2"/>
        <v>226591.6</v>
      </c>
      <c r="I20" s="16">
        <f t="shared" si="2"/>
        <v>158216.18</v>
      </c>
      <c r="J20" s="16">
        <f t="shared" si="2"/>
        <v>791081.23</v>
      </c>
      <c r="K20" s="16">
        <f t="shared" si="2"/>
        <v>791081.23</v>
      </c>
      <c r="L20" s="16">
        <f t="shared" si="2"/>
        <v>2716253.14</v>
      </c>
      <c r="M20" s="26"/>
      <c r="N20" s="23"/>
      <c r="O20" s="23"/>
      <c r="P20" s="28"/>
      <c r="R20" s="28"/>
    </row>
    <row r="21" spans="1:18" ht="57" customHeight="1">
      <c r="A21" s="37"/>
      <c r="B21" s="38"/>
      <c r="C21" s="17" t="s">
        <v>20</v>
      </c>
      <c r="D21" s="16">
        <f>D25+D29+D35+D38</f>
        <v>55999.34700000001</v>
      </c>
      <c r="E21" s="16">
        <f aca="true" t="shared" si="3" ref="E21:L21">E25+E29+E35+E38</f>
        <v>42267.677</v>
      </c>
      <c r="F21" s="16">
        <f t="shared" si="3"/>
        <v>63247.877</v>
      </c>
      <c r="G21" s="16">
        <f t="shared" si="3"/>
        <v>61675.877</v>
      </c>
      <c r="H21" s="16">
        <f t="shared" si="3"/>
        <v>61590.477</v>
      </c>
      <c r="I21" s="16">
        <f t="shared" si="3"/>
        <v>53295.001000000004</v>
      </c>
      <c r="J21" s="16">
        <f t="shared" si="3"/>
        <v>266475.005</v>
      </c>
      <c r="K21" s="16">
        <f t="shared" si="3"/>
        <v>266475.005</v>
      </c>
      <c r="L21" s="16">
        <f t="shared" si="3"/>
        <v>815026.919</v>
      </c>
      <c r="M21" s="26"/>
      <c r="N21" s="23"/>
      <c r="O21" s="23"/>
      <c r="P21" s="28"/>
      <c r="R21" s="28"/>
    </row>
    <row r="22" spans="1:18" ht="21.75" customHeight="1">
      <c r="A22" s="39" t="s">
        <v>21</v>
      </c>
      <c r="B22" s="33" t="s">
        <v>26</v>
      </c>
      <c r="C22" s="8" t="s">
        <v>17</v>
      </c>
      <c r="D22" s="13">
        <f>SUM(D23:D25)</f>
        <v>415751.89999999997</v>
      </c>
      <c r="E22" s="13">
        <f aca="true" t="shared" si="4" ref="E22:L22">SUM(E23:E25)</f>
        <v>357252.19999999995</v>
      </c>
      <c r="F22" s="13">
        <f t="shared" si="4"/>
        <v>333079.69999999995</v>
      </c>
      <c r="G22" s="13">
        <f t="shared" si="4"/>
        <v>310890.1</v>
      </c>
      <c r="H22" s="13">
        <f t="shared" si="4"/>
        <v>304164.3</v>
      </c>
      <c r="I22" s="13">
        <f t="shared" si="4"/>
        <v>218425.80000000002</v>
      </c>
      <c r="J22" s="13">
        <f t="shared" si="4"/>
        <v>1092129.13</v>
      </c>
      <c r="K22" s="13">
        <f t="shared" si="4"/>
        <v>1092129.13</v>
      </c>
      <c r="L22" s="13">
        <f t="shared" si="4"/>
        <v>3708070.3600000003</v>
      </c>
      <c r="M22" s="27"/>
      <c r="N22" s="24"/>
      <c r="O22" s="24"/>
      <c r="P22" s="28"/>
      <c r="R22" s="28"/>
    </row>
    <row r="23" spans="1:18" ht="25.5" customHeight="1">
      <c r="A23" s="39"/>
      <c r="B23" s="33"/>
      <c r="C23" s="8" t="s">
        <v>18</v>
      </c>
      <c r="D23" s="13">
        <v>9048.1</v>
      </c>
      <c r="E23" s="13">
        <v>58983.8</v>
      </c>
      <c r="F23" s="13">
        <v>26034.7</v>
      </c>
      <c r="G23" s="13">
        <v>27517.3</v>
      </c>
      <c r="H23" s="13">
        <v>25563</v>
      </c>
      <c r="I23" s="13">
        <v>14227.2</v>
      </c>
      <c r="J23" s="13">
        <v>71135.8</v>
      </c>
      <c r="K23" s="13">
        <v>71135.8</v>
      </c>
      <c r="L23" s="13">
        <f>SUM(E23:K23)</f>
        <v>294597.6</v>
      </c>
      <c r="P23" s="28"/>
      <c r="R23" s="28"/>
    </row>
    <row r="24" spans="1:18" ht="48.75" customHeight="1">
      <c r="A24" s="39"/>
      <c r="B24" s="33"/>
      <c r="C24" s="8" t="s">
        <v>19</v>
      </c>
      <c r="D24" s="13">
        <v>355970.7</v>
      </c>
      <c r="E24" s="13">
        <v>263663.6</v>
      </c>
      <c r="F24" s="13">
        <v>252736.4</v>
      </c>
      <c r="G24" s="13">
        <v>230636.2</v>
      </c>
      <c r="H24" s="13">
        <v>225950.1</v>
      </c>
      <c r="I24" s="13">
        <v>157505.5</v>
      </c>
      <c r="J24" s="13">
        <v>787527.83</v>
      </c>
      <c r="K24" s="13">
        <v>787527.83</v>
      </c>
      <c r="L24" s="13">
        <f>SUM(E24:K24)</f>
        <v>2705547.46</v>
      </c>
      <c r="N24" s="19"/>
      <c r="O24" s="4"/>
      <c r="P24" s="28"/>
      <c r="R24" s="28"/>
    </row>
    <row r="25" spans="1:18" ht="49.5" customHeight="1">
      <c r="A25" s="39"/>
      <c r="B25" s="33"/>
      <c r="C25" s="9" t="s">
        <v>20</v>
      </c>
      <c r="D25" s="13">
        <v>50733.1</v>
      </c>
      <c r="E25" s="13">
        <v>34604.8</v>
      </c>
      <c r="F25" s="13">
        <v>54308.6</v>
      </c>
      <c r="G25" s="13">
        <v>52736.6</v>
      </c>
      <c r="H25" s="13">
        <v>52651.2</v>
      </c>
      <c r="I25" s="13">
        <v>46693.1</v>
      </c>
      <c r="J25" s="13">
        <v>233465.5</v>
      </c>
      <c r="K25" s="13">
        <v>233465.5</v>
      </c>
      <c r="L25" s="13">
        <f>SUM(E25:K25)</f>
        <v>707925.3</v>
      </c>
      <c r="N25" s="19"/>
      <c r="O25" s="19"/>
      <c r="P25" s="28"/>
      <c r="R25" s="28"/>
    </row>
    <row r="26" spans="1:16" ht="21" customHeight="1">
      <c r="A26" s="40" t="s">
        <v>21</v>
      </c>
      <c r="B26" s="41" t="s">
        <v>22</v>
      </c>
      <c r="C26" s="8" t="s">
        <v>17</v>
      </c>
      <c r="D26" s="13">
        <f>SUM(D27:D31)</f>
        <v>48.677</v>
      </c>
      <c r="E26" s="13">
        <f aca="true" t="shared" si="5" ref="E26:L26">SUM(E27:E31)</f>
        <v>48.677</v>
      </c>
      <c r="F26" s="13">
        <f t="shared" si="5"/>
        <v>48.677</v>
      </c>
      <c r="G26" s="13">
        <f t="shared" si="5"/>
        <v>48.677</v>
      </c>
      <c r="H26" s="13">
        <f t="shared" si="5"/>
        <v>48.677</v>
      </c>
      <c r="I26" s="13">
        <f t="shared" si="5"/>
        <v>37.606</v>
      </c>
      <c r="J26" s="13">
        <f t="shared" si="5"/>
        <v>188.03</v>
      </c>
      <c r="K26" s="13">
        <f t="shared" si="5"/>
        <v>188.03</v>
      </c>
      <c r="L26" s="13">
        <f t="shared" si="5"/>
        <v>608.374</v>
      </c>
      <c r="P26" s="28"/>
    </row>
    <row r="27" spans="1:16" ht="29.25" customHeight="1">
      <c r="A27" s="40"/>
      <c r="B27" s="42"/>
      <c r="C27" s="8" t="s">
        <v>18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>SUM(E27:K27)</f>
        <v>0</v>
      </c>
      <c r="P27" s="28"/>
    </row>
    <row r="28" spans="1:16" ht="50.25" customHeight="1">
      <c r="A28" s="40"/>
      <c r="B28" s="42"/>
      <c r="C28" s="8" t="s">
        <v>19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>SUM(E28:K28)</f>
        <v>0</v>
      </c>
      <c r="P28" s="28"/>
    </row>
    <row r="29" spans="1:16" ht="48.75" customHeight="1">
      <c r="A29" s="40"/>
      <c r="B29" s="42"/>
      <c r="C29" s="47" t="s">
        <v>20</v>
      </c>
      <c r="D29" s="31">
        <v>48.677</v>
      </c>
      <c r="E29" s="34">
        <v>48.677</v>
      </c>
      <c r="F29" s="34">
        <v>48.677</v>
      </c>
      <c r="G29" s="31">
        <v>48.677</v>
      </c>
      <c r="H29" s="31">
        <v>48.677</v>
      </c>
      <c r="I29" s="31">
        <v>37.606</v>
      </c>
      <c r="J29" s="31">
        <v>188.03</v>
      </c>
      <c r="K29" s="31">
        <v>188.03</v>
      </c>
      <c r="L29" s="31">
        <f>SUM(E29:K29)</f>
        <v>608.374</v>
      </c>
      <c r="P29" s="28"/>
    </row>
    <row r="30" spans="1:16" ht="12" customHeight="1">
      <c r="A30" s="40"/>
      <c r="B30" s="42"/>
      <c r="C30" s="47"/>
      <c r="D30" s="31"/>
      <c r="E30" s="35"/>
      <c r="F30" s="35"/>
      <c r="G30" s="31"/>
      <c r="H30" s="31"/>
      <c r="I30" s="31"/>
      <c r="J30" s="31"/>
      <c r="K30" s="31"/>
      <c r="L30" s="31"/>
      <c r="P30" s="28"/>
    </row>
    <row r="31" spans="1:16" ht="12.75" customHeight="1">
      <c r="A31" s="40"/>
      <c r="B31" s="43"/>
      <c r="C31" s="47"/>
      <c r="D31" s="31"/>
      <c r="E31" s="36"/>
      <c r="F31" s="36"/>
      <c r="G31" s="31"/>
      <c r="H31" s="31"/>
      <c r="I31" s="31"/>
      <c r="J31" s="31"/>
      <c r="K31" s="31"/>
      <c r="L31" s="31"/>
      <c r="P31" s="28"/>
    </row>
    <row r="32" spans="1:18" ht="12.75" customHeight="1">
      <c r="A32" s="30" t="s">
        <v>23</v>
      </c>
      <c r="B32" s="33" t="s">
        <v>24</v>
      </c>
      <c r="C32" s="32" t="s">
        <v>17</v>
      </c>
      <c r="D32" s="31">
        <f>SUM(D35)</f>
        <v>200.982</v>
      </c>
      <c r="E32" s="31">
        <f aca="true" t="shared" si="6" ref="E32:L32">SUM(E35)</f>
        <v>1964.7</v>
      </c>
      <c r="F32" s="31">
        <f>SUM(F35)</f>
        <v>2762.4</v>
      </c>
      <c r="G32" s="31">
        <f>SUM(G35)</f>
        <v>2762.4</v>
      </c>
      <c r="H32" s="31">
        <f>SUM(H35)</f>
        <v>2762.4</v>
      </c>
      <c r="I32" s="31">
        <f t="shared" si="6"/>
        <v>2409.245</v>
      </c>
      <c r="J32" s="31">
        <f t="shared" si="6"/>
        <v>12046.225</v>
      </c>
      <c r="K32" s="31">
        <f t="shared" si="6"/>
        <v>12046.225</v>
      </c>
      <c r="L32" s="31">
        <f t="shared" si="6"/>
        <v>36753.595</v>
      </c>
      <c r="M32" s="57"/>
      <c r="N32" s="57"/>
      <c r="O32" s="57"/>
      <c r="P32" s="57"/>
      <c r="Q32" s="57"/>
      <c r="R32" s="57"/>
    </row>
    <row r="33" spans="1:18" ht="7.5" customHeight="1">
      <c r="A33" s="30"/>
      <c r="B33" s="33"/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57"/>
      <c r="N33" s="57"/>
      <c r="O33" s="57"/>
      <c r="P33" s="57"/>
      <c r="Q33" s="57"/>
      <c r="R33" s="57"/>
    </row>
    <row r="34" spans="1:18" ht="5.25" customHeight="1">
      <c r="A34" s="30"/>
      <c r="B34" s="33"/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57"/>
      <c r="N34" s="57"/>
      <c r="O34" s="57"/>
      <c r="P34" s="57"/>
      <c r="Q34" s="57"/>
      <c r="R34" s="57"/>
    </row>
    <row r="35" spans="1:18" ht="45">
      <c r="A35" s="30"/>
      <c r="B35" s="33"/>
      <c r="C35" s="9" t="s">
        <v>20</v>
      </c>
      <c r="D35" s="13">
        <v>200.982</v>
      </c>
      <c r="E35" s="13">
        <v>1964.7</v>
      </c>
      <c r="F35" s="13">
        <v>2762.4</v>
      </c>
      <c r="G35" s="13">
        <v>2762.4</v>
      </c>
      <c r="H35" s="13">
        <v>2762.4</v>
      </c>
      <c r="I35" s="13">
        <v>2409.245</v>
      </c>
      <c r="J35" s="13">
        <v>12046.225</v>
      </c>
      <c r="K35" s="13">
        <v>12046.225</v>
      </c>
      <c r="L35" s="13">
        <f>SUM(E35:K35)</f>
        <v>36753.595</v>
      </c>
      <c r="N35" s="20"/>
      <c r="O35" s="19"/>
      <c r="P35" s="28"/>
      <c r="R35" s="28"/>
    </row>
    <row r="36" spans="1:19" ht="27" customHeight="1">
      <c r="A36" s="30" t="s">
        <v>25</v>
      </c>
      <c r="B36" s="30"/>
      <c r="C36" s="8" t="s">
        <v>17</v>
      </c>
      <c r="D36" s="13">
        <f>SUM(D37:D38)</f>
        <v>5614.588</v>
      </c>
      <c r="E36" s="13">
        <f aca="true" t="shared" si="7" ref="E36:L36">SUM(E37:E38)</f>
        <v>6631</v>
      </c>
      <c r="F36" s="13">
        <f t="shared" si="7"/>
        <v>6751.9</v>
      </c>
      <c r="G36" s="13">
        <f t="shared" si="7"/>
        <v>6769.7</v>
      </c>
      <c r="H36" s="13">
        <f t="shared" si="7"/>
        <v>6769.7</v>
      </c>
      <c r="I36" s="13">
        <f t="shared" si="7"/>
        <v>4865.7300000000005</v>
      </c>
      <c r="J36" s="13">
        <f t="shared" si="7"/>
        <v>24328.65</v>
      </c>
      <c r="K36" s="13">
        <f t="shared" si="7"/>
        <v>24328.65</v>
      </c>
      <c r="L36" s="13">
        <f t="shared" si="7"/>
        <v>80445.32999999999</v>
      </c>
      <c r="M36" s="24"/>
      <c r="N36" s="24"/>
      <c r="O36" s="24"/>
      <c r="P36" s="24"/>
      <c r="Q36" s="24"/>
      <c r="R36" s="24"/>
      <c r="S36" s="4"/>
    </row>
    <row r="37" spans="1:18" ht="49.5" customHeight="1">
      <c r="A37" s="30"/>
      <c r="B37" s="30"/>
      <c r="C37" s="8" t="s">
        <v>19</v>
      </c>
      <c r="D37" s="13">
        <v>598</v>
      </c>
      <c r="E37" s="13">
        <v>981.5</v>
      </c>
      <c r="F37" s="13">
        <v>623.7</v>
      </c>
      <c r="G37" s="13">
        <v>641.5</v>
      </c>
      <c r="H37" s="13">
        <v>641.5</v>
      </c>
      <c r="I37" s="13">
        <v>710.68</v>
      </c>
      <c r="J37" s="13">
        <v>3553.4</v>
      </c>
      <c r="K37" s="13">
        <v>3553.4</v>
      </c>
      <c r="L37" s="13">
        <f>SUM(E37:K37)</f>
        <v>10705.68</v>
      </c>
      <c r="P37" s="28"/>
      <c r="R37" s="28"/>
    </row>
    <row r="38" spans="1:18" ht="48.75" customHeight="1">
      <c r="A38" s="30"/>
      <c r="B38" s="30"/>
      <c r="C38" s="9" t="s">
        <v>20</v>
      </c>
      <c r="D38" s="13">
        <v>5016.588</v>
      </c>
      <c r="E38" s="13">
        <v>5649.5</v>
      </c>
      <c r="F38" s="13">
        <v>6128.2</v>
      </c>
      <c r="G38" s="13">
        <v>6128.2</v>
      </c>
      <c r="H38" s="13">
        <v>6128.2</v>
      </c>
      <c r="I38" s="13">
        <v>4155.05</v>
      </c>
      <c r="J38" s="13">
        <v>20775.25</v>
      </c>
      <c r="K38" s="13">
        <v>20775.25</v>
      </c>
      <c r="L38" s="13">
        <f>SUM(E38:K38)</f>
        <v>69739.65</v>
      </c>
      <c r="N38" s="20"/>
      <c r="O38" s="19"/>
      <c r="P38" s="28"/>
      <c r="R38" s="28"/>
    </row>
    <row r="39" spans="5:12" ht="12.75">
      <c r="E39" s="11"/>
      <c r="F39" s="11"/>
      <c r="G39" s="11"/>
      <c r="H39" s="11"/>
      <c r="I39" s="11"/>
      <c r="J39" s="10"/>
      <c r="K39" s="10"/>
      <c r="L39" s="10"/>
    </row>
    <row r="41" spans="5:12" ht="12.75">
      <c r="E41" s="12"/>
      <c r="F41" s="12"/>
      <c r="G41" s="12"/>
      <c r="H41" s="12"/>
      <c r="I41" s="12"/>
      <c r="J41" s="12"/>
      <c r="K41" s="12"/>
      <c r="L41" s="12"/>
    </row>
  </sheetData>
  <sheetProtection/>
  <mergeCells count="50">
    <mergeCell ref="M32:M34"/>
    <mergeCell ref="N32:N34"/>
    <mergeCell ref="O32:O34"/>
    <mergeCell ref="P32:P34"/>
    <mergeCell ref="Q32:Q34"/>
    <mergeCell ref="R32:R34"/>
    <mergeCell ref="A7:A10"/>
    <mergeCell ref="B7:B10"/>
    <mergeCell ref="C7:C10"/>
    <mergeCell ref="L15:L16"/>
    <mergeCell ref="E7:L7"/>
    <mergeCell ref="E8:L8"/>
    <mergeCell ref="E9:L9"/>
    <mergeCell ref="E10:L10"/>
    <mergeCell ref="D15:K15"/>
    <mergeCell ref="A12:L12"/>
    <mergeCell ref="A13:L13"/>
    <mergeCell ref="A14:L14"/>
    <mergeCell ref="A15:A16"/>
    <mergeCell ref="B15:B16"/>
    <mergeCell ref="C15:C16"/>
    <mergeCell ref="E32:E34"/>
    <mergeCell ref="C29:C31"/>
    <mergeCell ref="F29:F31"/>
    <mergeCell ref="G29:G31"/>
    <mergeCell ref="J32:J34"/>
    <mergeCell ref="A18:A21"/>
    <mergeCell ref="B18:B21"/>
    <mergeCell ref="A22:A25"/>
    <mergeCell ref="B22:B25"/>
    <mergeCell ref="A26:A31"/>
    <mergeCell ref="B26:B31"/>
    <mergeCell ref="G32:G34"/>
    <mergeCell ref="L32:L34"/>
    <mergeCell ref="B32:B35"/>
    <mergeCell ref="H32:H34"/>
    <mergeCell ref="I32:I34"/>
    <mergeCell ref="H29:H31"/>
    <mergeCell ref="I29:I31"/>
    <mergeCell ref="E29:E31"/>
    <mergeCell ref="A36:B38"/>
    <mergeCell ref="D29:D31"/>
    <mergeCell ref="D32:D34"/>
    <mergeCell ref="J29:J31"/>
    <mergeCell ref="K29:K31"/>
    <mergeCell ref="L29:L31"/>
    <mergeCell ref="A32:A35"/>
    <mergeCell ref="C32:C34"/>
    <mergeCell ref="K32:K34"/>
    <mergeCell ref="F32: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2022-02-02T05:53:30Z</cp:lastPrinted>
  <dcterms:created xsi:type="dcterms:W3CDTF">1996-10-08T23:32:33Z</dcterms:created>
  <dcterms:modified xsi:type="dcterms:W3CDTF">2022-02-02T05:53:41Z</dcterms:modified>
  <cp:category/>
  <cp:version/>
  <cp:contentType/>
  <cp:contentStatus/>
</cp:coreProperties>
</file>