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Документы Манешева ЕЮ\учебные планы ВШК\УП 2022-2023 обновленный ФГОС\"/>
    </mc:Choice>
  </mc:AlternateContent>
  <bookViews>
    <workbookView xWindow="0" yWindow="0" windowWidth="13005" windowHeight="915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3" i="1" l="1"/>
  <c r="M33" i="1"/>
  <c r="L33" i="1"/>
  <c r="J33" i="1"/>
  <c r="H33" i="1"/>
  <c r="F33" i="1"/>
  <c r="D33" i="1"/>
  <c r="N32" i="1"/>
  <c r="M32" i="1"/>
  <c r="L32" i="1"/>
  <c r="J32" i="1"/>
  <c r="H32" i="1"/>
  <c r="F32" i="1"/>
  <c r="D32" i="1"/>
  <c r="I31" i="1"/>
  <c r="J31" i="1" s="1"/>
  <c r="G31" i="1"/>
  <c r="H31" i="1" s="1"/>
  <c r="E31" i="1"/>
  <c r="F31" i="1" s="1"/>
  <c r="M30" i="1"/>
  <c r="L30" i="1"/>
  <c r="J30" i="1"/>
  <c r="H30" i="1"/>
  <c r="F30" i="1"/>
  <c r="D30" i="1"/>
  <c r="N30" i="1" s="1"/>
  <c r="M29" i="1"/>
  <c r="L29" i="1"/>
  <c r="K29" i="1"/>
  <c r="I29" i="1"/>
  <c r="J29" i="1" s="1"/>
  <c r="H29" i="1"/>
  <c r="G29" i="1"/>
  <c r="E29" i="1"/>
  <c r="F29" i="1" s="1"/>
  <c r="D29" i="1"/>
  <c r="M28" i="1"/>
  <c r="K28" i="1"/>
  <c r="K31" i="1" s="1"/>
  <c r="L31" i="1" s="1"/>
  <c r="I28" i="1"/>
  <c r="G28" i="1"/>
  <c r="E28" i="1"/>
  <c r="C28" i="1"/>
  <c r="C31" i="1" s="1"/>
  <c r="D31" i="1" s="1"/>
  <c r="M27" i="1"/>
  <c r="L27" i="1"/>
  <c r="J27" i="1"/>
  <c r="H27" i="1"/>
  <c r="F27" i="1"/>
  <c r="D27" i="1"/>
  <c r="N27" i="1" s="1"/>
  <c r="M26" i="1"/>
  <c r="L26" i="1"/>
  <c r="J26" i="1"/>
  <c r="H26" i="1"/>
  <c r="F26" i="1"/>
  <c r="D26" i="1"/>
  <c r="N26" i="1" s="1"/>
  <c r="N25" i="1"/>
  <c r="M25" i="1"/>
  <c r="L25" i="1"/>
  <c r="J25" i="1"/>
  <c r="H25" i="1"/>
  <c r="F25" i="1"/>
  <c r="D25" i="1"/>
  <c r="M24" i="1"/>
  <c r="L24" i="1"/>
  <c r="J24" i="1"/>
  <c r="H24" i="1"/>
  <c r="F24" i="1"/>
  <c r="D24" i="1"/>
  <c r="N24" i="1" s="1"/>
  <c r="M23" i="1"/>
  <c r="L23" i="1"/>
  <c r="J23" i="1"/>
  <c r="H23" i="1"/>
  <c r="F23" i="1"/>
  <c r="D23" i="1"/>
  <c r="N23" i="1" s="1"/>
  <c r="M22" i="1"/>
  <c r="L22" i="1"/>
  <c r="J22" i="1"/>
  <c r="H22" i="1"/>
  <c r="N22" i="1" s="1"/>
  <c r="F22" i="1"/>
  <c r="D22" i="1"/>
  <c r="N21" i="1"/>
  <c r="M21" i="1"/>
  <c r="L21" i="1"/>
  <c r="J21" i="1"/>
  <c r="H21" i="1"/>
  <c r="F21" i="1"/>
  <c r="D21" i="1"/>
  <c r="N20" i="1"/>
  <c r="M20" i="1"/>
  <c r="L20" i="1"/>
  <c r="J20" i="1"/>
  <c r="H20" i="1"/>
  <c r="F20" i="1"/>
  <c r="D20" i="1"/>
  <c r="M19" i="1"/>
  <c r="L19" i="1"/>
  <c r="J19" i="1"/>
  <c r="H19" i="1"/>
  <c r="F19" i="1"/>
  <c r="D19" i="1"/>
  <c r="N19" i="1" s="1"/>
  <c r="M18" i="1"/>
  <c r="L18" i="1"/>
  <c r="J18" i="1"/>
  <c r="N18" i="1" s="1"/>
  <c r="H18" i="1"/>
  <c r="F18" i="1"/>
  <c r="D18" i="1"/>
  <c r="M17" i="1"/>
  <c r="L17" i="1"/>
  <c r="J17" i="1"/>
  <c r="H17" i="1"/>
  <c r="N17" i="1" s="1"/>
  <c r="F17" i="1"/>
  <c r="D17" i="1"/>
  <c r="M16" i="1"/>
  <c r="L16" i="1"/>
  <c r="J16" i="1"/>
  <c r="H16" i="1"/>
  <c r="F16" i="1"/>
  <c r="D16" i="1"/>
  <c r="N16" i="1" s="1"/>
  <c r="M15" i="1"/>
  <c r="L15" i="1"/>
  <c r="L28" i="1" s="1"/>
  <c r="J15" i="1"/>
  <c r="H15" i="1"/>
  <c r="F15" i="1"/>
  <c r="D15" i="1"/>
  <c r="N15" i="1" s="1"/>
  <c r="M14" i="1"/>
  <c r="L14" i="1"/>
  <c r="J14" i="1"/>
  <c r="H14" i="1"/>
  <c r="F14" i="1"/>
  <c r="D14" i="1"/>
  <c r="N14" i="1" s="1"/>
  <c r="N13" i="1"/>
  <c r="M13" i="1"/>
  <c r="L13" i="1"/>
  <c r="J13" i="1"/>
  <c r="H13" i="1"/>
  <c r="F13" i="1"/>
  <c r="D13" i="1"/>
  <c r="M12" i="1"/>
  <c r="L12" i="1"/>
  <c r="J12" i="1"/>
  <c r="H12" i="1"/>
  <c r="F12" i="1"/>
  <c r="D12" i="1"/>
  <c r="N12" i="1" s="1"/>
  <c r="M11" i="1"/>
  <c r="L11" i="1"/>
  <c r="J11" i="1"/>
  <c r="H11" i="1"/>
  <c r="F11" i="1"/>
  <c r="D11" i="1"/>
  <c r="N11" i="1" s="1"/>
  <c r="M10" i="1"/>
  <c r="L10" i="1"/>
  <c r="J10" i="1"/>
  <c r="H10" i="1"/>
  <c r="N10" i="1" s="1"/>
  <c r="F10" i="1"/>
  <c r="D10" i="1"/>
  <c r="M9" i="1"/>
  <c r="L9" i="1"/>
  <c r="J9" i="1"/>
  <c r="H9" i="1"/>
  <c r="F9" i="1"/>
  <c r="D9" i="1"/>
  <c r="N9" i="1" s="1"/>
  <c r="M8" i="1"/>
  <c r="L8" i="1"/>
  <c r="J8" i="1"/>
  <c r="H8" i="1"/>
  <c r="F8" i="1"/>
  <c r="D8" i="1"/>
  <c r="M7" i="1"/>
  <c r="L7" i="1"/>
  <c r="J7" i="1"/>
  <c r="H7" i="1"/>
  <c r="H28" i="1" s="1"/>
  <c r="F7" i="1"/>
  <c r="D7" i="1"/>
  <c r="N7" i="1" s="1"/>
  <c r="M6" i="1"/>
  <c r="L6" i="1"/>
  <c r="J6" i="1"/>
  <c r="N6" i="1" s="1"/>
  <c r="H6" i="1"/>
  <c r="F6" i="1"/>
  <c r="F28" i="1" s="1"/>
  <c r="D6" i="1"/>
  <c r="M31" i="1" l="1"/>
  <c r="N31" i="1" s="1"/>
  <c r="N29" i="1"/>
  <c r="D28" i="1"/>
  <c r="N8" i="1"/>
  <c r="J28" i="1"/>
  <c r="N28" i="1" s="1"/>
</calcChain>
</file>

<file path=xl/comments1.xml><?xml version="1.0" encoding="utf-8"?>
<comments xmlns="http://schemas.openxmlformats.org/spreadsheetml/2006/main">
  <authors>
    <author>tc={1CC02AF4-6085-4E5A-A3F4-9DAD1EBF7691}</author>
    <author>tc={2B866AC2-F23D-4B98-9DA2-D4C158195C24}</author>
    <author>tc={26746C35-C59A-4543-9D09-8D1A7AC8345D}</author>
    <author>tc={27E8235B-5AC3-4249-A787-461D15E00AB6}</author>
  </authors>
  <commentList>
    <comment ref="C4" authorId="0" shapeId="0">
      <text>
        <r>
          <rPr>
            <sz val="11"/>
            <color theme="1"/>
            <rFont val="Calibri"/>
            <family val="2"/>
            <charset val="204"/>
            <scheme val="minor"/>
          </rPr>
          <t>[Цепочка примечаний]
Ваша версия Excel позволяет прочитать эту цепочку примечаний, но если открыть файл в более поздней версии Excel, все внесенные в нее изменения будут удалены. Подробнее: https://go.microsoft.com/fwlink/?linkid=870924
Комментарий:
    В 5-9 классах - 34 учебные недели</t>
        </r>
      </text>
    </comment>
    <comment ref="A5" authorId="1" shapeId="0">
      <text>
        <r>
          <rPr>
            <sz val="11"/>
            <color theme="1"/>
            <rFont val="Calibri"/>
            <family val="2"/>
            <charset val="204"/>
            <scheme val="minor"/>
          </rPr>
          <t>[Цепочка примечаний]
Ваша версия Excel позволяет прочитать эту цепочку примечаний, но если открыть файл в более поздней версии Excel, все внесенные в нее изменения будут удалены. Подробнее: https://go.microsoft.com/fwlink/?linkid=870924
Комментарий:
    70%</t>
        </r>
      </text>
    </comment>
    <comment ref="A29" authorId="2" shapeId="0">
      <text>
        <r>
          <rPr>
            <sz val="11"/>
            <color theme="1"/>
            <rFont val="Calibri"/>
            <family val="2"/>
            <charset val="204"/>
            <scheme val="minor"/>
          </rPr>
          <t>[Цепочка примечаний]
Ваша версия Excel позволяет прочитать эту цепочку примечаний, но если открыть файл в более поздней версии Excel, все внесенные в нее изменения будут удалены. Подробнее: https://go.microsoft.com/fwlink/?linkid=870924
Комментарий:
    30%</t>
        </r>
      </text>
    </comment>
    <comment ref="N31" authorId="3" shapeId="0">
      <text>
        <r>
          <rPr>
            <sz val="11"/>
            <color theme="1"/>
            <rFont val="Calibri"/>
            <family val="2"/>
            <charset val="204"/>
            <scheme val="minor"/>
          </rPr>
          <t>[Цепочка примечаний]
Ваша версия Excel позволяет прочитать эту цепочку примечаний, но если открыть файл в более поздней версии Excel, все внесенные в нее изменения будут удалены. Подробнее: https://go.microsoft.com/fwlink/?linkid=870924
Комментарий:
    Должно быть не менее 5058 часов и не более 5549</t>
        </r>
      </text>
    </comment>
  </commentList>
</comments>
</file>

<file path=xl/sharedStrings.xml><?xml version="1.0" encoding="utf-8"?>
<sst xmlns="http://schemas.openxmlformats.org/spreadsheetml/2006/main" count="45" uniqueCount="45">
  <si>
    <t>Предметные области</t>
  </si>
  <si>
    <t>Предметы</t>
  </si>
  <si>
    <t xml:space="preserve">Количество часов в неделю/в год            </t>
  </si>
  <si>
    <t>Всего в неделю/в год</t>
  </si>
  <si>
    <t>Обязательная часть</t>
  </si>
  <si>
    <t>Русский язык и литература</t>
  </si>
  <si>
    <t>Русский язык</t>
  </si>
  <si>
    <t>Литература</t>
  </si>
  <si>
    <t>Родной язык и родная литература</t>
  </si>
  <si>
    <t>Иностранные языки</t>
  </si>
  <si>
    <t>Математика и информатика</t>
  </si>
  <si>
    <t>Математика</t>
  </si>
  <si>
    <t>Алгебра</t>
  </si>
  <si>
    <t>Геометрия</t>
  </si>
  <si>
    <t>Вероятность и статистика</t>
  </si>
  <si>
    <t>Информатика</t>
  </si>
  <si>
    <t>Общественно-научные предметы</t>
  </si>
  <si>
    <t>История</t>
  </si>
  <si>
    <t>Обществознание</t>
  </si>
  <si>
    <t>География</t>
  </si>
  <si>
    <t>Естественнонаучные предметы</t>
  </si>
  <si>
    <t>Физика</t>
  </si>
  <si>
    <t>Химия</t>
  </si>
  <si>
    <t>Биология</t>
  </si>
  <si>
    <t>Основы духовно-нравственной культуры народов России</t>
  </si>
  <si>
    <t>Искусство</t>
  </si>
  <si>
    <t>Изобразительное искусство</t>
  </si>
  <si>
    <t>Музыка</t>
  </si>
  <si>
    <t xml:space="preserve">Технология </t>
  </si>
  <si>
    <t>Технология</t>
  </si>
  <si>
    <t>Физическая культура и основы безопасности жизнедеятельности</t>
  </si>
  <si>
    <t>Физическая культура</t>
  </si>
  <si>
    <t>Основы безопасности жизнедеятельности</t>
  </si>
  <si>
    <t>Итого:</t>
  </si>
  <si>
    <t>Всего часов</t>
  </si>
  <si>
    <t>Рекомендуемая недельная нагрузка при 5-дневной учебной неделе</t>
  </si>
  <si>
    <t>Максимально допустимая недельная нагрузка, предусмотренная действующими санитарными правилами и гигиеническими нормативами</t>
  </si>
  <si>
    <t>Родной (русский /чувашский) язык</t>
  </si>
  <si>
    <t>Родная  (русская/ чувашская) литература</t>
  </si>
  <si>
    <t>Иностранный язык (англ.)</t>
  </si>
  <si>
    <t>Основы духовно-нравственной культуры народов России / Чувашская литература на родном языке</t>
  </si>
  <si>
    <t xml:space="preserve">Часть , формируемая участниками образовательных отношений: </t>
  </si>
  <si>
    <t>Мой город/ Государственный (чувашский) язык / КРК</t>
  </si>
  <si>
    <t>Вариант 2  (СОШ № 2" г.Чебоксары)</t>
  </si>
  <si>
    <t>Учебный план ООО (для 5-дневной учебной недели) 
с изучением родного языка )(обновленный ФГОС)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</si>
</sst>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8"/>
      <color rgb="FFFF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6" fillId="0" borderId="0" xfId="0" applyFont="1" applyProtection="1"/>
    <xf numFmtId="0" fontId="6" fillId="0" borderId="0" xfId="0" applyFont="1"/>
    <xf numFmtId="0" fontId="5" fillId="2" borderId="1" xfId="0" applyNumberFormat="1" applyFont="1" applyFill="1" applyBorder="1" applyAlignment="1" applyProtection="1">
      <alignment horizontal="left" vertical="center" wrapText="1"/>
    </xf>
    <xf numFmtId="0" fontId="6" fillId="2" borderId="1" xfId="0" applyNumberFormat="1" applyFont="1" applyFill="1" applyBorder="1" applyAlignment="1" applyProtection="1">
      <alignment horizontal="center" vertical="center" wrapText="1"/>
    </xf>
    <xf numFmtId="0" fontId="4" fillId="2" borderId="1" xfId="0" applyNumberFormat="1" applyFont="1" applyFill="1" applyBorder="1" applyAlignment="1" applyProtection="1">
      <alignment horizontal="center" vertical="center" wrapText="1"/>
    </xf>
    <xf numFmtId="0" fontId="7" fillId="2" borderId="1" xfId="0" applyNumberFormat="1" applyFont="1" applyFill="1" applyBorder="1" applyAlignment="1" applyProtection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center" vertical="center" wrapText="1"/>
    </xf>
    <xf numFmtId="0" fontId="5" fillId="2" borderId="1" xfId="0" applyNumberFormat="1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Protection="1">
      <protection locked="0"/>
    </xf>
    <xf numFmtId="0" fontId="5" fillId="2" borderId="6" xfId="0" applyNumberFormat="1" applyFont="1" applyFill="1" applyBorder="1" applyAlignment="1" applyProtection="1">
      <alignment horizontal="left" vertical="top" wrapText="1"/>
    </xf>
    <xf numFmtId="0" fontId="5" fillId="2" borderId="7" xfId="0" applyNumberFormat="1" applyFont="1" applyFill="1" applyBorder="1" applyAlignment="1" applyProtection="1">
      <alignment horizontal="left" vertical="top" wrapText="1"/>
    </xf>
    <xf numFmtId="0" fontId="2" fillId="0" borderId="0" xfId="0" applyFont="1" applyAlignment="1" applyProtection="1">
      <alignment horizontal="center" wrapText="1"/>
    </xf>
    <xf numFmtId="0" fontId="2" fillId="0" borderId="0" xfId="0" applyFont="1" applyAlignment="1" applyProtection="1">
      <alignment horizontal="center"/>
    </xf>
    <xf numFmtId="0" fontId="3" fillId="2" borderId="1" xfId="0" applyNumberFormat="1" applyFont="1" applyFill="1" applyBorder="1" applyAlignment="1" applyProtection="1">
      <alignment horizontal="center" vertical="center" wrapText="1"/>
    </xf>
    <xf numFmtId="0" fontId="4" fillId="2" borderId="1" xfId="0" applyNumberFormat="1" applyFont="1" applyFill="1" applyBorder="1" applyAlignment="1" applyProtection="1">
      <alignment horizontal="center" vertical="center" wrapText="1"/>
    </xf>
    <xf numFmtId="0" fontId="4" fillId="2" borderId="2" xfId="0" applyNumberFormat="1" applyFont="1" applyFill="1" applyBorder="1" applyAlignment="1" applyProtection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0" fontId="4" fillId="2" borderId="4" xfId="0" applyNumberFormat="1" applyFont="1" applyFill="1" applyBorder="1" applyAlignment="1" applyProtection="1">
      <alignment horizontal="center" vertical="center" wrapText="1"/>
    </xf>
    <xf numFmtId="0" fontId="4" fillId="2" borderId="5" xfId="0" applyNumberFormat="1" applyFont="1" applyFill="1" applyBorder="1" applyAlignment="1" applyProtection="1">
      <alignment horizontal="center" vertical="center" wrapText="1"/>
    </xf>
    <xf numFmtId="0" fontId="3" fillId="2" borderId="1" xfId="0" applyNumberFormat="1" applyFont="1" applyFill="1" applyBorder="1" applyAlignment="1" applyProtection="1">
      <alignment horizontal="center" vertical="center"/>
    </xf>
    <xf numFmtId="0" fontId="5" fillId="2" borderId="1" xfId="0" applyNumberFormat="1" applyFont="1" applyFill="1" applyBorder="1" applyAlignment="1" applyProtection="1">
      <alignment horizontal="left" vertical="center" wrapText="1"/>
    </xf>
    <xf numFmtId="0" fontId="7" fillId="2" borderId="1" xfId="0" applyNumberFormat="1" applyFont="1" applyFill="1" applyBorder="1" applyAlignment="1" applyProtection="1">
      <alignment horizontal="left" vertical="center" wrapText="1"/>
    </xf>
    <xf numFmtId="0" fontId="5" fillId="2" borderId="8" xfId="0" applyNumberFormat="1" applyFont="1" applyFill="1" applyBorder="1" applyAlignment="1" applyProtection="1">
      <alignment horizontal="left" vertical="top" wrapText="1"/>
    </xf>
    <xf numFmtId="0" fontId="3" fillId="2" borderId="9" xfId="0" applyFont="1" applyFill="1" applyBorder="1" applyAlignment="1" applyProtection="1">
      <alignment horizontal="left" wrapText="1"/>
      <protection locked="0"/>
    </xf>
    <xf numFmtId="0" fontId="3" fillId="2" borderId="10" xfId="0" applyFont="1" applyFill="1" applyBorder="1" applyAlignment="1" applyProtection="1">
      <alignment horizontal="left" wrapText="1"/>
      <protection locked="0"/>
    </xf>
    <xf numFmtId="0" fontId="5" fillId="2" borderId="1" xfId="0" applyNumberFormat="1" applyFont="1" applyFill="1" applyBorder="1" applyAlignment="1" applyProtection="1">
      <alignment horizontal="left" vertical="top" wrapText="1"/>
    </xf>
    <xf numFmtId="0" fontId="5" fillId="2" borderId="6" xfId="0" applyFont="1" applyFill="1" applyBorder="1" applyAlignment="1">
      <alignment horizontal="left" vertical="top" wrapText="1"/>
    </xf>
    <xf numFmtId="0" fontId="5" fillId="2" borderId="8" xfId="0" applyFont="1" applyFill="1" applyBorder="1" applyAlignment="1">
      <alignment horizontal="left" vertical="top" wrapText="1"/>
    </xf>
    <xf numFmtId="0" fontId="3" fillId="2" borderId="1" xfId="0" applyNumberFormat="1" applyFont="1" applyFill="1" applyBorder="1" applyAlignment="1" applyProtection="1">
      <alignment vertical="center" wrapText="1"/>
    </xf>
    <xf numFmtId="0" fontId="5" fillId="2" borderId="1" xfId="0" applyNumberFormat="1" applyFont="1" applyFill="1" applyBorder="1" applyAlignment="1" applyProtection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33"/>
  <sheetViews>
    <sheetView tabSelected="1" topLeftCell="A11" workbookViewId="0">
      <selection sqref="A1:N33"/>
    </sheetView>
  </sheetViews>
  <sheetFormatPr defaultRowHeight="15" x14ac:dyDescent="0.25"/>
  <cols>
    <col min="1" max="1" width="11.85546875" style="3" customWidth="1"/>
    <col min="2" max="2" width="16.5703125" style="3" customWidth="1"/>
    <col min="3" max="3" width="5.140625" style="3" customWidth="1"/>
    <col min="4" max="4" width="5.5703125" style="3" customWidth="1"/>
    <col min="5" max="5" width="5.140625" style="3" customWidth="1"/>
    <col min="6" max="6" width="5.5703125" style="3" customWidth="1"/>
    <col min="7" max="7" width="5.28515625" style="3" customWidth="1"/>
    <col min="8" max="8" width="5.5703125" style="3" customWidth="1"/>
    <col min="9" max="9" width="5.140625" style="3" customWidth="1"/>
    <col min="10" max="10" width="5.42578125" style="3" customWidth="1"/>
    <col min="11" max="11" width="5.140625" style="3" customWidth="1"/>
    <col min="12" max="12" width="5.5703125" style="3" customWidth="1"/>
    <col min="13" max="13" width="5.28515625" style="3" customWidth="1"/>
    <col min="14" max="14" width="5.42578125" style="3" customWidth="1"/>
    <col min="15" max="16384" width="9.140625" style="3"/>
  </cols>
  <sheetData>
    <row r="1" spans="1:14" x14ac:dyDescent="0.25">
      <c r="A1" s="2" t="s">
        <v>43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1"/>
    </row>
    <row r="2" spans="1:14" ht="44.25" customHeight="1" x14ac:dyDescent="0.3">
      <c r="A2" s="14" t="s">
        <v>44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</row>
    <row r="3" spans="1:14" x14ac:dyDescent="0.25">
      <c r="A3" s="16" t="s">
        <v>0</v>
      </c>
      <c r="B3" s="16" t="s">
        <v>1</v>
      </c>
      <c r="C3" s="17" t="s">
        <v>2</v>
      </c>
      <c r="D3" s="17"/>
      <c r="E3" s="17"/>
      <c r="F3" s="17"/>
      <c r="G3" s="17"/>
      <c r="H3" s="17"/>
      <c r="I3" s="17"/>
      <c r="J3" s="17"/>
      <c r="K3" s="17"/>
      <c r="L3" s="17"/>
      <c r="M3" s="17" t="s">
        <v>3</v>
      </c>
      <c r="N3" s="17"/>
    </row>
    <row r="4" spans="1:14" x14ac:dyDescent="0.25">
      <c r="A4" s="16"/>
      <c r="B4" s="16"/>
      <c r="C4" s="17">
        <v>5</v>
      </c>
      <c r="D4" s="17"/>
      <c r="E4" s="17">
        <v>6</v>
      </c>
      <c r="F4" s="17"/>
      <c r="G4" s="17">
        <v>7</v>
      </c>
      <c r="H4" s="17"/>
      <c r="I4" s="18">
        <v>8</v>
      </c>
      <c r="J4" s="19"/>
      <c r="K4" s="18">
        <v>9</v>
      </c>
      <c r="L4" s="19"/>
      <c r="M4" s="17"/>
      <c r="N4" s="17"/>
    </row>
    <row r="5" spans="1:14" ht="12" customHeight="1" x14ac:dyDescent="0.25">
      <c r="A5" s="22" t="s">
        <v>4</v>
      </c>
      <c r="B5" s="22"/>
      <c r="C5" s="17"/>
      <c r="D5" s="17"/>
      <c r="E5" s="17"/>
      <c r="F5" s="17"/>
      <c r="G5" s="17"/>
      <c r="H5" s="17"/>
      <c r="I5" s="20"/>
      <c r="J5" s="21"/>
      <c r="K5" s="20"/>
      <c r="L5" s="21"/>
      <c r="M5" s="17"/>
      <c r="N5" s="17"/>
    </row>
    <row r="6" spans="1:14" ht="20.25" customHeight="1" x14ac:dyDescent="0.25">
      <c r="A6" s="23" t="s">
        <v>5</v>
      </c>
      <c r="B6" s="4" t="s">
        <v>6</v>
      </c>
      <c r="C6" s="5">
        <v>5</v>
      </c>
      <c r="D6" s="6">
        <f>C6*34</f>
        <v>170</v>
      </c>
      <c r="E6" s="5">
        <v>6</v>
      </c>
      <c r="F6" s="6">
        <f>E6*34</f>
        <v>204</v>
      </c>
      <c r="G6" s="5">
        <v>4</v>
      </c>
      <c r="H6" s="6">
        <f>G6*34</f>
        <v>136</v>
      </c>
      <c r="I6" s="5">
        <v>3</v>
      </c>
      <c r="J6" s="6">
        <f>I6*34</f>
        <v>102</v>
      </c>
      <c r="K6" s="5">
        <v>3</v>
      </c>
      <c r="L6" s="6">
        <f t="shared" ref="L6:L27" si="0">I6*34</f>
        <v>102</v>
      </c>
      <c r="M6" s="5">
        <f>C6+E6+G6+I6+K6</f>
        <v>21</v>
      </c>
      <c r="N6" s="6">
        <f>D6+F6+H6+J6+L6</f>
        <v>714</v>
      </c>
    </row>
    <row r="7" spans="1:14" ht="19.5" customHeight="1" x14ac:dyDescent="0.25">
      <c r="A7" s="23"/>
      <c r="B7" s="4" t="s">
        <v>7</v>
      </c>
      <c r="C7" s="5">
        <v>3</v>
      </c>
      <c r="D7" s="6">
        <f t="shared" ref="D7:D27" si="1">C7*34</f>
        <v>102</v>
      </c>
      <c r="E7" s="5">
        <v>3</v>
      </c>
      <c r="F7" s="6">
        <f t="shared" ref="F7:F27" si="2">E7*34</f>
        <v>102</v>
      </c>
      <c r="G7" s="5">
        <v>2</v>
      </c>
      <c r="H7" s="6">
        <f t="shared" ref="H7:H27" si="3">G7*34</f>
        <v>68</v>
      </c>
      <c r="I7" s="5">
        <v>2</v>
      </c>
      <c r="J7" s="6">
        <f t="shared" ref="J7:J27" si="4">I7*34</f>
        <v>68</v>
      </c>
      <c r="K7" s="5">
        <v>3</v>
      </c>
      <c r="L7" s="6">
        <f t="shared" si="0"/>
        <v>68</v>
      </c>
      <c r="M7" s="5">
        <f t="shared" ref="M7:N28" si="5">C7+E7+G7+I7+K7</f>
        <v>13</v>
      </c>
      <c r="N7" s="6">
        <f t="shared" si="5"/>
        <v>408</v>
      </c>
    </row>
    <row r="8" spans="1:14" ht="33" customHeight="1" x14ac:dyDescent="0.25">
      <c r="A8" s="24" t="s">
        <v>8</v>
      </c>
      <c r="B8" s="7" t="s">
        <v>37</v>
      </c>
      <c r="C8" s="5">
        <v>1</v>
      </c>
      <c r="D8" s="6">
        <f t="shared" si="1"/>
        <v>34</v>
      </c>
      <c r="E8" s="5">
        <v>2</v>
      </c>
      <c r="F8" s="6">
        <f t="shared" si="2"/>
        <v>68</v>
      </c>
      <c r="G8" s="5">
        <v>2</v>
      </c>
      <c r="H8" s="6">
        <f t="shared" si="3"/>
        <v>68</v>
      </c>
      <c r="I8" s="5">
        <v>2</v>
      </c>
      <c r="J8" s="6">
        <f t="shared" si="4"/>
        <v>68</v>
      </c>
      <c r="K8" s="5">
        <v>1</v>
      </c>
      <c r="L8" s="6">
        <f t="shared" si="0"/>
        <v>68</v>
      </c>
      <c r="M8" s="5">
        <f t="shared" si="5"/>
        <v>8</v>
      </c>
      <c r="N8" s="6">
        <f t="shared" si="5"/>
        <v>306</v>
      </c>
    </row>
    <row r="9" spans="1:14" ht="44.25" customHeight="1" x14ac:dyDescent="0.25">
      <c r="A9" s="24"/>
      <c r="B9" s="7" t="s">
        <v>38</v>
      </c>
      <c r="C9" s="5">
        <v>0.5</v>
      </c>
      <c r="D9" s="6">
        <f t="shared" si="1"/>
        <v>17</v>
      </c>
      <c r="E9" s="5"/>
      <c r="F9" s="6">
        <f t="shared" si="2"/>
        <v>0</v>
      </c>
      <c r="G9" s="5"/>
      <c r="H9" s="6">
        <f t="shared" si="3"/>
        <v>0</v>
      </c>
      <c r="I9" s="5"/>
      <c r="J9" s="6">
        <f t="shared" si="4"/>
        <v>0</v>
      </c>
      <c r="K9" s="5"/>
      <c r="L9" s="6">
        <f t="shared" si="0"/>
        <v>0</v>
      </c>
      <c r="M9" s="5">
        <f t="shared" si="5"/>
        <v>0.5</v>
      </c>
      <c r="N9" s="6">
        <f t="shared" si="5"/>
        <v>17</v>
      </c>
    </row>
    <row r="10" spans="1:14" ht="25.5" customHeight="1" x14ac:dyDescent="0.25">
      <c r="A10" s="4" t="s">
        <v>9</v>
      </c>
      <c r="B10" s="4" t="s">
        <v>39</v>
      </c>
      <c r="C10" s="5">
        <v>3</v>
      </c>
      <c r="D10" s="6">
        <f t="shared" si="1"/>
        <v>102</v>
      </c>
      <c r="E10" s="5">
        <v>3</v>
      </c>
      <c r="F10" s="6">
        <f t="shared" si="2"/>
        <v>102</v>
      </c>
      <c r="G10" s="5">
        <v>3</v>
      </c>
      <c r="H10" s="6">
        <f t="shared" si="3"/>
        <v>102</v>
      </c>
      <c r="I10" s="5">
        <v>3</v>
      </c>
      <c r="J10" s="6">
        <f t="shared" si="4"/>
        <v>102</v>
      </c>
      <c r="K10" s="5">
        <v>3</v>
      </c>
      <c r="L10" s="6">
        <f t="shared" si="0"/>
        <v>102</v>
      </c>
      <c r="M10" s="5">
        <f t="shared" si="5"/>
        <v>15</v>
      </c>
      <c r="N10" s="6">
        <f t="shared" si="5"/>
        <v>510</v>
      </c>
    </row>
    <row r="11" spans="1:14" ht="18.75" customHeight="1" x14ac:dyDescent="0.25">
      <c r="A11" s="12" t="s">
        <v>10</v>
      </c>
      <c r="B11" s="8" t="s">
        <v>11</v>
      </c>
      <c r="C11" s="5">
        <v>5</v>
      </c>
      <c r="D11" s="6">
        <f t="shared" si="1"/>
        <v>170</v>
      </c>
      <c r="E11" s="5">
        <v>5</v>
      </c>
      <c r="F11" s="6">
        <f t="shared" si="2"/>
        <v>170</v>
      </c>
      <c r="G11" s="5"/>
      <c r="H11" s="6">
        <f t="shared" si="3"/>
        <v>0</v>
      </c>
      <c r="I11" s="5"/>
      <c r="J11" s="6">
        <f t="shared" si="4"/>
        <v>0</v>
      </c>
      <c r="K11" s="5"/>
      <c r="L11" s="6">
        <f t="shared" si="0"/>
        <v>0</v>
      </c>
      <c r="M11" s="5">
        <f t="shared" si="5"/>
        <v>10</v>
      </c>
      <c r="N11" s="6">
        <f t="shared" si="5"/>
        <v>340</v>
      </c>
    </row>
    <row r="12" spans="1:14" x14ac:dyDescent="0.25">
      <c r="A12" s="13"/>
      <c r="B12" s="8" t="s">
        <v>12</v>
      </c>
      <c r="C12" s="5"/>
      <c r="D12" s="6">
        <f t="shared" si="1"/>
        <v>0</v>
      </c>
      <c r="E12" s="5"/>
      <c r="F12" s="6">
        <f t="shared" si="2"/>
        <v>0</v>
      </c>
      <c r="G12" s="5">
        <v>3</v>
      </c>
      <c r="H12" s="6">
        <f t="shared" si="3"/>
        <v>102</v>
      </c>
      <c r="I12" s="5">
        <v>3</v>
      </c>
      <c r="J12" s="6">
        <f t="shared" si="4"/>
        <v>102</v>
      </c>
      <c r="K12" s="5">
        <v>3</v>
      </c>
      <c r="L12" s="6">
        <f t="shared" si="0"/>
        <v>102</v>
      </c>
      <c r="M12" s="5">
        <f t="shared" si="5"/>
        <v>9</v>
      </c>
      <c r="N12" s="6">
        <f t="shared" si="5"/>
        <v>306</v>
      </c>
    </row>
    <row r="13" spans="1:14" ht="18.75" customHeight="1" x14ac:dyDescent="0.25">
      <c r="A13" s="13"/>
      <c r="B13" s="8" t="s">
        <v>13</v>
      </c>
      <c r="C13" s="5"/>
      <c r="D13" s="6">
        <f t="shared" si="1"/>
        <v>0</v>
      </c>
      <c r="E13" s="5"/>
      <c r="F13" s="6">
        <f t="shared" si="2"/>
        <v>0</v>
      </c>
      <c r="G13" s="5">
        <v>2</v>
      </c>
      <c r="H13" s="6">
        <f t="shared" si="3"/>
        <v>68</v>
      </c>
      <c r="I13" s="5">
        <v>2</v>
      </c>
      <c r="J13" s="6">
        <f t="shared" si="4"/>
        <v>68</v>
      </c>
      <c r="K13" s="5">
        <v>2</v>
      </c>
      <c r="L13" s="6">
        <f t="shared" si="0"/>
        <v>68</v>
      </c>
      <c r="M13" s="5">
        <f t="shared" si="5"/>
        <v>6</v>
      </c>
      <c r="N13" s="6">
        <f t="shared" si="5"/>
        <v>204</v>
      </c>
    </row>
    <row r="14" spans="1:14" ht="31.5" customHeight="1" x14ac:dyDescent="0.25">
      <c r="A14" s="13"/>
      <c r="B14" s="8" t="s">
        <v>14</v>
      </c>
      <c r="C14" s="5"/>
      <c r="D14" s="6">
        <f t="shared" si="1"/>
        <v>0</v>
      </c>
      <c r="E14" s="5"/>
      <c r="F14" s="6">
        <f t="shared" si="2"/>
        <v>0</v>
      </c>
      <c r="G14" s="5">
        <v>1</v>
      </c>
      <c r="H14" s="6">
        <f t="shared" si="3"/>
        <v>34</v>
      </c>
      <c r="I14" s="5">
        <v>1</v>
      </c>
      <c r="J14" s="6">
        <f t="shared" si="4"/>
        <v>34</v>
      </c>
      <c r="K14" s="5">
        <v>1</v>
      </c>
      <c r="L14" s="6">
        <f t="shared" si="0"/>
        <v>34</v>
      </c>
      <c r="M14" s="5">
        <f t="shared" si="5"/>
        <v>3</v>
      </c>
      <c r="N14" s="6">
        <f t="shared" si="5"/>
        <v>102</v>
      </c>
    </row>
    <row r="15" spans="1:14" ht="19.5" customHeight="1" x14ac:dyDescent="0.25">
      <c r="A15" s="25"/>
      <c r="B15" s="8" t="s">
        <v>15</v>
      </c>
      <c r="C15" s="5"/>
      <c r="D15" s="6">
        <f t="shared" si="1"/>
        <v>0</v>
      </c>
      <c r="E15" s="5"/>
      <c r="F15" s="6">
        <f t="shared" si="2"/>
        <v>0</v>
      </c>
      <c r="G15" s="5">
        <v>1</v>
      </c>
      <c r="H15" s="6">
        <f t="shared" si="3"/>
        <v>34</v>
      </c>
      <c r="I15" s="5">
        <v>1</v>
      </c>
      <c r="J15" s="6">
        <f t="shared" si="4"/>
        <v>34</v>
      </c>
      <c r="K15" s="5">
        <v>1</v>
      </c>
      <c r="L15" s="6">
        <f t="shared" si="0"/>
        <v>34</v>
      </c>
      <c r="M15" s="5">
        <f t="shared" si="5"/>
        <v>3</v>
      </c>
      <c r="N15" s="6">
        <f t="shared" si="5"/>
        <v>102</v>
      </c>
    </row>
    <row r="16" spans="1:14" x14ac:dyDescent="0.25">
      <c r="A16" s="12" t="s">
        <v>16</v>
      </c>
      <c r="B16" s="8" t="s">
        <v>17</v>
      </c>
      <c r="C16" s="5">
        <v>2</v>
      </c>
      <c r="D16" s="6">
        <f t="shared" si="1"/>
        <v>68</v>
      </c>
      <c r="E16" s="5">
        <v>2</v>
      </c>
      <c r="F16" s="6">
        <f t="shared" si="2"/>
        <v>68</v>
      </c>
      <c r="G16" s="5">
        <v>2</v>
      </c>
      <c r="H16" s="6">
        <f t="shared" si="3"/>
        <v>68</v>
      </c>
      <c r="I16" s="5">
        <v>2</v>
      </c>
      <c r="J16" s="6">
        <f t="shared" si="4"/>
        <v>68</v>
      </c>
      <c r="K16" s="5">
        <v>2</v>
      </c>
      <c r="L16" s="6">
        <f t="shared" si="0"/>
        <v>68</v>
      </c>
      <c r="M16" s="5">
        <f t="shared" si="5"/>
        <v>10</v>
      </c>
      <c r="N16" s="6">
        <f t="shared" si="5"/>
        <v>340</v>
      </c>
    </row>
    <row r="17" spans="1:14" ht="16.5" customHeight="1" x14ac:dyDescent="0.25">
      <c r="A17" s="13"/>
      <c r="B17" s="8" t="s">
        <v>18</v>
      </c>
      <c r="C17" s="5"/>
      <c r="D17" s="6">
        <f t="shared" si="1"/>
        <v>0</v>
      </c>
      <c r="E17" s="5">
        <v>1</v>
      </c>
      <c r="F17" s="6">
        <f t="shared" si="2"/>
        <v>34</v>
      </c>
      <c r="G17" s="5">
        <v>1</v>
      </c>
      <c r="H17" s="6">
        <f t="shared" si="3"/>
        <v>34</v>
      </c>
      <c r="I17" s="5">
        <v>1</v>
      </c>
      <c r="J17" s="6">
        <f t="shared" si="4"/>
        <v>34</v>
      </c>
      <c r="K17" s="5">
        <v>1</v>
      </c>
      <c r="L17" s="6">
        <f t="shared" si="0"/>
        <v>34</v>
      </c>
      <c r="M17" s="5">
        <f t="shared" si="5"/>
        <v>4</v>
      </c>
      <c r="N17" s="6">
        <f t="shared" si="5"/>
        <v>136</v>
      </c>
    </row>
    <row r="18" spans="1:14" ht="19.5" customHeight="1" x14ac:dyDescent="0.25">
      <c r="A18" s="25"/>
      <c r="B18" s="8" t="s">
        <v>19</v>
      </c>
      <c r="C18" s="5">
        <v>1</v>
      </c>
      <c r="D18" s="6">
        <f t="shared" si="1"/>
        <v>34</v>
      </c>
      <c r="E18" s="5">
        <v>1</v>
      </c>
      <c r="F18" s="6">
        <f t="shared" si="2"/>
        <v>34</v>
      </c>
      <c r="G18" s="5">
        <v>2</v>
      </c>
      <c r="H18" s="6">
        <f t="shared" si="3"/>
        <v>68</v>
      </c>
      <c r="I18" s="5">
        <v>2</v>
      </c>
      <c r="J18" s="6">
        <f t="shared" si="4"/>
        <v>68</v>
      </c>
      <c r="K18" s="5">
        <v>2</v>
      </c>
      <c r="L18" s="6">
        <f t="shared" si="0"/>
        <v>68</v>
      </c>
      <c r="M18" s="5">
        <f t="shared" si="5"/>
        <v>8</v>
      </c>
      <c r="N18" s="6">
        <f t="shared" si="5"/>
        <v>272</v>
      </c>
    </row>
    <row r="19" spans="1:14" x14ac:dyDescent="0.25">
      <c r="A19" s="12" t="s">
        <v>20</v>
      </c>
      <c r="B19" s="8" t="s">
        <v>21</v>
      </c>
      <c r="C19" s="5"/>
      <c r="D19" s="6">
        <f t="shared" si="1"/>
        <v>0</v>
      </c>
      <c r="E19" s="5"/>
      <c r="F19" s="6">
        <f t="shared" si="2"/>
        <v>0</v>
      </c>
      <c r="G19" s="5">
        <v>2</v>
      </c>
      <c r="H19" s="6">
        <f t="shared" si="3"/>
        <v>68</v>
      </c>
      <c r="I19" s="5">
        <v>2</v>
      </c>
      <c r="J19" s="6">
        <f t="shared" si="4"/>
        <v>68</v>
      </c>
      <c r="K19" s="5">
        <v>3</v>
      </c>
      <c r="L19" s="6">
        <f t="shared" si="0"/>
        <v>68</v>
      </c>
      <c r="M19" s="5">
        <f t="shared" si="5"/>
        <v>7</v>
      </c>
      <c r="N19" s="6">
        <f t="shared" si="5"/>
        <v>204</v>
      </c>
    </row>
    <row r="20" spans="1:14" x14ac:dyDescent="0.25">
      <c r="A20" s="13"/>
      <c r="B20" s="8" t="s">
        <v>22</v>
      </c>
      <c r="C20" s="5"/>
      <c r="D20" s="6">
        <f t="shared" si="1"/>
        <v>0</v>
      </c>
      <c r="E20" s="5"/>
      <c r="F20" s="6">
        <f t="shared" si="2"/>
        <v>0</v>
      </c>
      <c r="G20" s="5"/>
      <c r="H20" s="6">
        <f t="shared" si="3"/>
        <v>0</v>
      </c>
      <c r="I20" s="5">
        <v>2</v>
      </c>
      <c r="J20" s="6">
        <f t="shared" si="4"/>
        <v>68</v>
      </c>
      <c r="K20" s="5">
        <v>2</v>
      </c>
      <c r="L20" s="6">
        <f t="shared" si="0"/>
        <v>68</v>
      </c>
      <c r="M20" s="5">
        <f t="shared" si="5"/>
        <v>4</v>
      </c>
      <c r="N20" s="6">
        <f t="shared" si="5"/>
        <v>136</v>
      </c>
    </row>
    <row r="21" spans="1:14" x14ac:dyDescent="0.25">
      <c r="A21" s="13"/>
      <c r="B21" s="8" t="s">
        <v>23</v>
      </c>
      <c r="C21" s="5">
        <v>1</v>
      </c>
      <c r="D21" s="6">
        <f t="shared" si="1"/>
        <v>34</v>
      </c>
      <c r="E21" s="5">
        <v>1</v>
      </c>
      <c r="F21" s="6">
        <f t="shared" si="2"/>
        <v>34</v>
      </c>
      <c r="G21" s="5">
        <v>1</v>
      </c>
      <c r="H21" s="6">
        <f t="shared" si="3"/>
        <v>34</v>
      </c>
      <c r="I21" s="5">
        <v>2</v>
      </c>
      <c r="J21" s="6">
        <f t="shared" si="4"/>
        <v>68</v>
      </c>
      <c r="K21" s="5">
        <v>2</v>
      </c>
      <c r="L21" s="6">
        <f t="shared" si="0"/>
        <v>68</v>
      </c>
      <c r="M21" s="5">
        <f t="shared" si="5"/>
        <v>7</v>
      </c>
      <c r="N21" s="6">
        <f t="shared" si="5"/>
        <v>238</v>
      </c>
    </row>
    <row r="22" spans="1:14" ht="76.5" customHeight="1" x14ac:dyDescent="0.25">
      <c r="A22" s="8" t="s">
        <v>24</v>
      </c>
      <c r="B22" s="8" t="s">
        <v>40</v>
      </c>
      <c r="C22" s="5">
        <v>1</v>
      </c>
      <c r="D22" s="6">
        <f t="shared" si="1"/>
        <v>34</v>
      </c>
      <c r="E22" s="5"/>
      <c r="F22" s="6">
        <f t="shared" si="2"/>
        <v>0</v>
      </c>
      <c r="G22" s="5"/>
      <c r="H22" s="6">
        <f t="shared" si="3"/>
        <v>0</v>
      </c>
      <c r="I22" s="5"/>
      <c r="J22" s="6">
        <f t="shared" si="4"/>
        <v>0</v>
      </c>
      <c r="K22" s="5"/>
      <c r="L22" s="6">
        <f t="shared" si="0"/>
        <v>0</v>
      </c>
      <c r="M22" s="5">
        <f t="shared" si="5"/>
        <v>1</v>
      </c>
      <c r="N22" s="6">
        <f t="shared" si="5"/>
        <v>34</v>
      </c>
    </row>
    <row r="23" spans="1:14" ht="28.5" customHeight="1" x14ac:dyDescent="0.25">
      <c r="A23" s="28" t="s">
        <v>25</v>
      </c>
      <c r="B23" s="4" t="s">
        <v>26</v>
      </c>
      <c r="C23" s="5">
        <v>1</v>
      </c>
      <c r="D23" s="6">
        <f t="shared" si="1"/>
        <v>34</v>
      </c>
      <c r="E23" s="5">
        <v>1</v>
      </c>
      <c r="F23" s="6">
        <f t="shared" si="2"/>
        <v>34</v>
      </c>
      <c r="G23" s="5">
        <v>1</v>
      </c>
      <c r="H23" s="6">
        <f t="shared" si="3"/>
        <v>34</v>
      </c>
      <c r="I23" s="5"/>
      <c r="J23" s="6">
        <f t="shared" si="4"/>
        <v>0</v>
      </c>
      <c r="K23" s="5"/>
      <c r="L23" s="6">
        <f t="shared" si="0"/>
        <v>0</v>
      </c>
      <c r="M23" s="5">
        <f t="shared" si="5"/>
        <v>3</v>
      </c>
      <c r="N23" s="6">
        <f t="shared" si="5"/>
        <v>102</v>
      </c>
    </row>
    <row r="24" spans="1:14" x14ac:dyDescent="0.25">
      <c r="A24" s="28"/>
      <c r="B24" s="4" t="s">
        <v>27</v>
      </c>
      <c r="C24" s="5">
        <v>1</v>
      </c>
      <c r="D24" s="6">
        <f t="shared" si="1"/>
        <v>34</v>
      </c>
      <c r="E24" s="5">
        <v>1</v>
      </c>
      <c r="F24" s="6">
        <f t="shared" si="2"/>
        <v>34</v>
      </c>
      <c r="G24" s="5">
        <v>1</v>
      </c>
      <c r="H24" s="6">
        <f t="shared" si="3"/>
        <v>34</v>
      </c>
      <c r="I24" s="5">
        <v>1</v>
      </c>
      <c r="J24" s="6">
        <f t="shared" si="4"/>
        <v>34</v>
      </c>
      <c r="K24" s="5"/>
      <c r="L24" s="6">
        <f t="shared" si="0"/>
        <v>34</v>
      </c>
      <c r="M24" s="5">
        <f t="shared" si="5"/>
        <v>4</v>
      </c>
      <c r="N24" s="6">
        <f t="shared" si="5"/>
        <v>170</v>
      </c>
    </row>
    <row r="25" spans="1:14" ht="13.5" customHeight="1" x14ac:dyDescent="0.25">
      <c r="A25" s="4" t="s">
        <v>28</v>
      </c>
      <c r="B25" s="4" t="s">
        <v>29</v>
      </c>
      <c r="C25" s="5">
        <v>2</v>
      </c>
      <c r="D25" s="6">
        <f t="shared" si="1"/>
        <v>68</v>
      </c>
      <c r="E25" s="5">
        <v>2</v>
      </c>
      <c r="F25" s="6">
        <f t="shared" si="2"/>
        <v>68</v>
      </c>
      <c r="G25" s="5">
        <v>2</v>
      </c>
      <c r="H25" s="6">
        <f t="shared" si="3"/>
        <v>68</v>
      </c>
      <c r="I25" s="5">
        <v>1</v>
      </c>
      <c r="J25" s="6">
        <f t="shared" si="4"/>
        <v>34</v>
      </c>
      <c r="K25" s="5">
        <v>1</v>
      </c>
      <c r="L25" s="6">
        <f t="shared" si="0"/>
        <v>34</v>
      </c>
      <c r="M25" s="5">
        <f t="shared" si="5"/>
        <v>8</v>
      </c>
      <c r="N25" s="6">
        <f t="shared" si="5"/>
        <v>272</v>
      </c>
    </row>
    <row r="26" spans="1:14" ht="27" customHeight="1" x14ac:dyDescent="0.25">
      <c r="A26" s="29" t="s">
        <v>30</v>
      </c>
      <c r="B26" s="4" t="s">
        <v>31</v>
      </c>
      <c r="C26" s="5">
        <v>2</v>
      </c>
      <c r="D26" s="6">
        <f t="shared" si="1"/>
        <v>68</v>
      </c>
      <c r="E26" s="5">
        <v>2</v>
      </c>
      <c r="F26" s="6">
        <f t="shared" si="2"/>
        <v>68</v>
      </c>
      <c r="G26" s="5">
        <v>2</v>
      </c>
      <c r="H26" s="6">
        <f t="shared" si="3"/>
        <v>68</v>
      </c>
      <c r="I26" s="5">
        <v>2</v>
      </c>
      <c r="J26" s="6">
        <f t="shared" si="4"/>
        <v>68</v>
      </c>
      <c r="K26" s="5">
        <v>2</v>
      </c>
      <c r="L26" s="6">
        <f t="shared" si="0"/>
        <v>68</v>
      </c>
      <c r="M26" s="5">
        <f t="shared" si="5"/>
        <v>10</v>
      </c>
      <c r="N26" s="6">
        <f t="shared" si="5"/>
        <v>340</v>
      </c>
    </row>
    <row r="27" spans="1:14" ht="44.25" customHeight="1" x14ac:dyDescent="0.25">
      <c r="A27" s="30"/>
      <c r="B27" s="4" t="s">
        <v>32</v>
      </c>
      <c r="C27" s="5"/>
      <c r="D27" s="6">
        <f t="shared" si="1"/>
        <v>0</v>
      </c>
      <c r="E27" s="5"/>
      <c r="F27" s="6">
        <f t="shared" si="2"/>
        <v>0</v>
      </c>
      <c r="G27" s="5"/>
      <c r="H27" s="6">
        <f t="shared" si="3"/>
        <v>0</v>
      </c>
      <c r="I27" s="5">
        <v>1</v>
      </c>
      <c r="J27" s="6">
        <f t="shared" si="4"/>
        <v>34</v>
      </c>
      <c r="K27" s="5">
        <v>1</v>
      </c>
      <c r="L27" s="6">
        <f t="shared" si="0"/>
        <v>34</v>
      </c>
      <c r="M27" s="5">
        <f t="shared" si="5"/>
        <v>2</v>
      </c>
      <c r="N27" s="6">
        <f t="shared" si="5"/>
        <v>68</v>
      </c>
    </row>
    <row r="28" spans="1:14" x14ac:dyDescent="0.25">
      <c r="A28" s="31" t="s">
        <v>33</v>
      </c>
      <c r="B28" s="31"/>
      <c r="C28" s="6">
        <f t="shared" ref="C28:L28" si="6">SUM(C6:C27)</f>
        <v>28.5</v>
      </c>
      <c r="D28" s="6">
        <f t="shared" si="6"/>
        <v>969</v>
      </c>
      <c r="E28" s="6">
        <f t="shared" si="6"/>
        <v>30</v>
      </c>
      <c r="F28" s="6">
        <f>SUM(F6:F27)</f>
        <v>1020</v>
      </c>
      <c r="G28" s="6">
        <f t="shared" si="6"/>
        <v>32</v>
      </c>
      <c r="H28" s="6">
        <f t="shared" si="6"/>
        <v>1088</v>
      </c>
      <c r="I28" s="6">
        <f t="shared" si="6"/>
        <v>33</v>
      </c>
      <c r="J28" s="6">
        <f t="shared" si="6"/>
        <v>1122</v>
      </c>
      <c r="K28" s="6">
        <f t="shared" si="6"/>
        <v>33</v>
      </c>
      <c r="L28" s="6">
        <f t="shared" si="6"/>
        <v>1122</v>
      </c>
      <c r="M28" s="5">
        <f t="shared" si="5"/>
        <v>156.5</v>
      </c>
      <c r="N28" s="6">
        <f t="shared" si="5"/>
        <v>5321</v>
      </c>
    </row>
    <row r="29" spans="1:14" ht="44.25" customHeight="1" x14ac:dyDescent="0.25">
      <c r="A29" s="31" t="s">
        <v>41</v>
      </c>
      <c r="B29" s="31"/>
      <c r="C29" s="9">
        <v>0.5</v>
      </c>
      <c r="D29" s="9">
        <f>C29*34</f>
        <v>17</v>
      </c>
      <c r="E29" s="9">
        <f t="shared" ref="E29" si="7">E30</f>
        <v>0</v>
      </c>
      <c r="F29" s="9">
        <f t="shared" ref="F29" si="8">E29*34</f>
        <v>0</v>
      </c>
      <c r="G29" s="9">
        <f t="shared" ref="G29" si="9">G30</f>
        <v>0</v>
      </c>
      <c r="H29" s="9">
        <f t="shared" ref="H29" si="10">G29*34</f>
        <v>0</v>
      </c>
      <c r="I29" s="9">
        <f t="shared" ref="I29" si="11">I30</f>
        <v>0</v>
      </c>
      <c r="J29" s="9">
        <f t="shared" ref="J29" si="12">I29*34</f>
        <v>0</v>
      </c>
      <c r="K29" s="9">
        <f t="shared" ref="K29" si="13">K30</f>
        <v>0</v>
      </c>
      <c r="L29" s="9">
        <f t="shared" ref="L29" si="14">K29*34</f>
        <v>0</v>
      </c>
      <c r="M29" s="5">
        <f>C29+E29+G29+I29+K29</f>
        <v>0.5</v>
      </c>
      <c r="N29" s="6">
        <f>D29+F29+H29+J29+L29</f>
        <v>17</v>
      </c>
    </row>
    <row r="30" spans="1:14" ht="26.25" customHeight="1" x14ac:dyDescent="0.25">
      <c r="A30" s="32" t="s">
        <v>42</v>
      </c>
      <c r="B30" s="32"/>
      <c r="C30" s="10">
        <v>0.5</v>
      </c>
      <c r="D30" s="9">
        <f>C30*34</f>
        <v>17</v>
      </c>
      <c r="E30" s="10">
        <v>0</v>
      </c>
      <c r="F30" s="9">
        <f>E30*34</f>
        <v>0</v>
      </c>
      <c r="G30" s="10">
        <v>0</v>
      </c>
      <c r="H30" s="9">
        <f>G30*34</f>
        <v>0</v>
      </c>
      <c r="I30" s="10">
        <v>0</v>
      </c>
      <c r="J30" s="9">
        <f>I30*34</f>
        <v>0</v>
      </c>
      <c r="K30" s="10">
        <v>0</v>
      </c>
      <c r="L30" s="10">
        <f t="shared" ref="L30" si="15">I30*34</f>
        <v>0</v>
      </c>
      <c r="M30" s="5">
        <f t="shared" ref="M30:N30" si="16">C30+E30+G30+I30+K30</f>
        <v>0.5</v>
      </c>
      <c r="N30" s="6">
        <f t="shared" si="16"/>
        <v>17</v>
      </c>
    </row>
    <row r="31" spans="1:14" x14ac:dyDescent="0.25">
      <c r="A31" s="31" t="s">
        <v>34</v>
      </c>
      <c r="B31" s="31"/>
      <c r="C31" s="9">
        <f>C28+C29</f>
        <v>29</v>
      </c>
      <c r="D31" s="9">
        <f>C31*34</f>
        <v>986</v>
      </c>
      <c r="E31" s="9">
        <f t="shared" ref="E31" si="17">E28+E29</f>
        <v>30</v>
      </c>
      <c r="F31" s="9">
        <f t="shared" ref="F31" si="18">E31*34</f>
        <v>1020</v>
      </c>
      <c r="G31" s="9">
        <f t="shared" ref="G31" si="19">G28+G29</f>
        <v>32</v>
      </c>
      <c r="H31" s="9">
        <f t="shared" ref="H31" si="20">G31*34</f>
        <v>1088</v>
      </c>
      <c r="I31" s="9">
        <f t="shared" ref="I31" si="21">I28+I29</f>
        <v>33</v>
      </c>
      <c r="J31" s="9">
        <f t="shared" ref="J31" si="22">I31*34</f>
        <v>1122</v>
      </c>
      <c r="K31" s="9">
        <f t="shared" ref="K31" si="23">K28+K29</f>
        <v>33</v>
      </c>
      <c r="L31" s="9">
        <f t="shared" ref="L31" si="24">K31*34</f>
        <v>1122</v>
      </c>
      <c r="M31" s="9">
        <f t="shared" ref="M31" si="25">M28+M29</f>
        <v>157</v>
      </c>
      <c r="N31" s="9">
        <f t="shared" ref="N31" si="26">M31*34</f>
        <v>5338</v>
      </c>
    </row>
    <row r="32" spans="1:14" x14ac:dyDescent="0.25">
      <c r="A32" s="26" t="s">
        <v>35</v>
      </c>
      <c r="B32" s="27"/>
      <c r="C32" s="11">
        <v>29</v>
      </c>
      <c r="D32" s="11">
        <f>C32*33</f>
        <v>957</v>
      </c>
      <c r="E32" s="11">
        <v>30</v>
      </c>
      <c r="F32" s="11">
        <f>E32*34</f>
        <v>1020</v>
      </c>
      <c r="G32" s="11">
        <v>32</v>
      </c>
      <c r="H32" s="11">
        <f>G32*34</f>
        <v>1088</v>
      </c>
      <c r="I32" s="11">
        <v>33</v>
      </c>
      <c r="J32" s="11">
        <f>I32*34</f>
        <v>1122</v>
      </c>
      <c r="K32" s="11">
        <v>33</v>
      </c>
      <c r="L32" s="11">
        <f>K32*34</f>
        <v>1122</v>
      </c>
      <c r="M32" s="11">
        <f>E32+G32+I32+K32+C32</f>
        <v>157</v>
      </c>
      <c r="N32" s="6">
        <f>(E32*34)+(G32*34)+(I32*34)+(K32*34)+(C32*34)</f>
        <v>5338</v>
      </c>
    </row>
    <row r="33" spans="1:14" x14ac:dyDescent="0.25">
      <c r="A33" s="26" t="s">
        <v>36</v>
      </c>
      <c r="B33" s="27"/>
      <c r="C33" s="11">
        <v>29</v>
      </c>
      <c r="D33" s="11">
        <f>C33*33</f>
        <v>957</v>
      </c>
      <c r="E33" s="11">
        <v>30</v>
      </c>
      <c r="F33" s="11">
        <f>E33*34</f>
        <v>1020</v>
      </c>
      <c r="G33" s="11">
        <v>32</v>
      </c>
      <c r="H33" s="11">
        <f>G33*34</f>
        <v>1088</v>
      </c>
      <c r="I33" s="11">
        <v>33</v>
      </c>
      <c r="J33" s="11">
        <f>I33*34</f>
        <v>1122</v>
      </c>
      <c r="K33" s="11">
        <v>33</v>
      </c>
      <c r="L33" s="11">
        <f>K33*34</f>
        <v>1122</v>
      </c>
      <c r="M33" s="11">
        <f>E33+G33+I33+K33+C33</f>
        <v>157</v>
      </c>
      <c r="N33" s="6">
        <f>(E33*34)+(G33*34)+(I33*34)+(K33*34)+(C33*34)</f>
        <v>5338</v>
      </c>
    </row>
  </sheetData>
  <mergeCells count="24">
    <mergeCell ref="A32:B32"/>
    <mergeCell ref="A33:B33"/>
    <mergeCell ref="A23:A24"/>
    <mergeCell ref="A26:A27"/>
    <mergeCell ref="A28:B28"/>
    <mergeCell ref="A29:B29"/>
    <mergeCell ref="A30:B30"/>
    <mergeCell ref="A31:B31"/>
    <mergeCell ref="A19:A21"/>
    <mergeCell ref="A2:N2"/>
    <mergeCell ref="A3:A4"/>
    <mergeCell ref="B3:B4"/>
    <mergeCell ref="C3:L3"/>
    <mergeCell ref="M3:N5"/>
    <mergeCell ref="C4:D5"/>
    <mergeCell ref="E4:F5"/>
    <mergeCell ref="G4:H5"/>
    <mergeCell ref="I4:J5"/>
    <mergeCell ref="K4:L5"/>
    <mergeCell ref="A5:B5"/>
    <mergeCell ref="A6:A7"/>
    <mergeCell ref="A8:A9"/>
    <mergeCell ref="A11:A15"/>
    <mergeCell ref="A16:A18"/>
  </mergeCells>
  <pageMargins left="0.11811023622047244" right="0.11811023622047244" top="0.15748031496062992" bottom="0.15748031496062992" header="0.31496062992125984" footer="0.31496062992125984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Манешева Елена Юрьевна</dc:creator>
  <cp:lastModifiedBy>Манешева Елена Юрьевна</cp:lastModifiedBy>
  <cp:lastPrinted>2022-09-09T15:40:43Z</cp:lastPrinted>
  <dcterms:created xsi:type="dcterms:W3CDTF">2022-09-08T12:10:29Z</dcterms:created>
  <dcterms:modified xsi:type="dcterms:W3CDTF">2022-09-09T15:43:16Z</dcterms:modified>
</cp:coreProperties>
</file>