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 Манешева ЕЮ\учебные планы ВШК\УП 2022-2023 обновленный ФГОС\"/>
    </mc:Choice>
  </mc:AlternateContent>
  <bookViews>
    <workbookView xWindow="0" yWindow="0" windowWidth="13005" windowHeight="87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5" i="1"/>
  <c r="K25" i="1"/>
  <c r="I25" i="1"/>
  <c r="G25" i="1"/>
  <c r="E25" i="1"/>
  <c r="M24" i="1"/>
  <c r="L24" i="1"/>
  <c r="K24" i="1"/>
  <c r="I24" i="1"/>
  <c r="G24" i="1"/>
  <c r="E24" i="1"/>
  <c r="M22" i="1"/>
  <c r="L22" i="1"/>
  <c r="K22" i="1"/>
  <c r="I22" i="1"/>
  <c r="G22" i="1"/>
  <c r="E22" i="1"/>
  <c r="K21" i="1"/>
  <c r="H21" i="1"/>
  <c r="I21" i="1" s="1"/>
  <c r="F21" i="1"/>
  <c r="G21" i="1" s="1"/>
  <c r="E21" i="1"/>
  <c r="J20" i="1"/>
  <c r="J23" i="1" s="1"/>
  <c r="K23" i="1" s="1"/>
  <c r="H20" i="1"/>
  <c r="F20" i="1"/>
  <c r="D20" i="1"/>
  <c r="E20" i="1" s="1"/>
  <c r="M19" i="1"/>
  <c r="L19" i="1"/>
  <c r="K19" i="1"/>
  <c r="I19" i="1"/>
  <c r="G19" i="1"/>
  <c r="E19" i="1"/>
  <c r="M18" i="1"/>
  <c r="L18" i="1"/>
  <c r="K18" i="1"/>
  <c r="I18" i="1"/>
  <c r="G18" i="1"/>
  <c r="E18" i="1"/>
  <c r="M17" i="1"/>
  <c r="L17" i="1"/>
  <c r="K17" i="1"/>
  <c r="I17" i="1"/>
  <c r="G17" i="1"/>
  <c r="E17" i="1"/>
  <c r="M16" i="1"/>
  <c r="L16" i="1"/>
  <c r="K16" i="1"/>
  <c r="I16" i="1"/>
  <c r="G16" i="1"/>
  <c r="E16" i="1"/>
  <c r="M15" i="1"/>
  <c r="L15" i="1"/>
  <c r="K15" i="1"/>
  <c r="I15" i="1"/>
  <c r="G15" i="1"/>
  <c r="E15" i="1"/>
  <c r="M14" i="1"/>
  <c r="L14" i="1"/>
  <c r="K14" i="1"/>
  <c r="I14" i="1"/>
  <c r="G14" i="1"/>
  <c r="E14" i="1"/>
  <c r="M13" i="1"/>
  <c r="L13" i="1"/>
  <c r="K13" i="1"/>
  <c r="I13" i="1"/>
  <c r="G13" i="1"/>
  <c r="E13" i="1"/>
  <c r="M12" i="1"/>
  <c r="L12" i="1"/>
  <c r="K12" i="1"/>
  <c r="I12" i="1"/>
  <c r="G12" i="1"/>
  <c r="E12" i="1"/>
  <c r="M11" i="1"/>
  <c r="L11" i="1"/>
  <c r="K11" i="1"/>
  <c r="I11" i="1"/>
  <c r="G11" i="1"/>
  <c r="E11" i="1"/>
  <c r="M10" i="1"/>
  <c r="L10" i="1"/>
  <c r="K10" i="1"/>
  <c r="I10" i="1"/>
  <c r="G10" i="1"/>
  <c r="E10" i="1"/>
  <c r="M9" i="1"/>
  <c r="L9" i="1"/>
  <c r="K9" i="1"/>
  <c r="I9" i="1"/>
  <c r="G9" i="1"/>
  <c r="E9" i="1"/>
  <c r="M8" i="1"/>
  <c r="L8" i="1"/>
  <c r="K8" i="1"/>
  <c r="I8" i="1"/>
  <c r="G8" i="1"/>
  <c r="E8" i="1"/>
  <c r="F23" i="1" l="1"/>
  <c r="G23" i="1" s="1"/>
  <c r="H23" i="1"/>
  <c r="I23" i="1" s="1"/>
  <c r="G20" i="1"/>
  <c r="I20" i="1"/>
  <c r="L21" i="1"/>
  <c r="M21" i="1"/>
  <c r="K20" i="1"/>
  <c r="D23" i="1"/>
  <c r="L20" i="1"/>
  <c r="M20" i="1"/>
  <c r="M23" i="1" l="1"/>
  <c r="L23" i="1"/>
  <c r="E23" i="1"/>
</calcChain>
</file>

<file path=xl/comments1.xml><?xml version="1.0" encoding="utf-8"?>
<comments xmlns="http://schemas.openxmlformats.org/spreadsheetml/2006/main">
  <authors>
    <author>tc={2614F619-0FE2-43FB-A66C-C2A12DB0BEFE}</author>
    <author>tc={4CB2BDCB-0CD7-43AE-AD89-02471D6B35C9}</author>
    <author>tc={37D32399-217D-4152-BEB3-18C12BA09E55}</author>
    <author>tc={46F530DA-877D-43B1-846E-2491AC6F4129}</author>
    <author>tc={FB784ADB-0FDC-4C6E-AB8F-B1019DE5E702}</author>
  </authors>
  <commentList>
    <comment ref="D6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1 класс
33 учебные недели</t>
        </r>
      </text>
    </comment>
    <comment ref="F6" authorId="1" shapeId="0">
      <text>
        <r>
          <rPr>
            <sz val="11"/>
            <color theme="1"/>
            <rFont val="Calibri"/>
            <family val="2"/>
            <charset val="204"/>
            <scheme val="minor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В 2-4 классах 34 учебные недели.</t>
        </r>
      </text>
    </comment>
    <comment ref="B7" authorId="2" shapeId="0">
      <text>
        <r>
          <rPr>
            <sz val="11"/>
            <color theme="1"/>
            <rFont val="Calibri"/>
            <family val="2"/>
            <charset val="204"/>
            <scheme val="minor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Не менее  80% от общего объема часов</t>
        </r>
      </text>
    </comment>
    <comment ref="B23" authorId="3" shapeId="0">
      <text>
        <r>
          <rPr>
            <sz val="11"/>
            <color theme="1"/>
            <rFont val="Calibri"/>
            <family val="2"/>
            <charset val="204"/>
            <scheme val="minor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Контрольные цифры</t>
        </r>
      </text>
    </comment>
    <comment ref="M23" authorId="4" shapeId="0">
      <text>
        <r>
          <rPr>
            <sz val="11"/>
            <color theme="1"/>
            <rFont val="Calibri"/>
            <family val="2"/>
            <charset val="204"/>
            <scheme val="minor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Должно быть не менее 2954 часов и не более 3190</t>
        </r>
      </text>
    </comment>
  </commentList>
</comments>
</file>

<file path=xl/sharedStrings.xml><?xml version="1.0" encoding="utf-8"?>
<sst xmlns="http://schemas.openxmlformats.org/spreadsheetml/2006/main" count="34" uniqueCount="33">
  <si>
    <t>"СОШ № 2" г.Чебоксары</t>
  </si>
  <si>
    <t>Предметные области</t>
  </si>
  <si>
    <t>Предметы</t>
  </si>
  <si>
    <t xml:space="preserve">Количество часов в неделю/в год            </t>
  </si>
  <si>
    <t>Всего в неделю/в год</t>
  </si>
  <si>
    <t>Обязательная часть</t>
  </si>
  <si>
    <t>Русский язык и литературное чтение</t>
  </si>
  <si>
    <t>Русский язык</t>
  </si>
  <si>
    <t>Литературное чтение</t>
  </si>
  <si>
    <t>Родной язык и литературное чтение на родном языке</t>
  </si>
  <si>
    <t>Иностранный язык</t>
  </si>
  <si>
    <t>Иностранный язык (англ.)</t>
  </si>
  <si>
    <t>Математика и информатика</t>
  </si>
  <si>
    <t>Математика</t>
  </si>
  <si>
    <t>Обществознание и естествознание ("окружающий мир")</t>
  </si>
  <si>
    <t>Окружающий мир</t>
  </si>
  <si>
    <t>Основы религиозных культур и светской этики</t>
  </si>
  <si>
    <t>Основы религиозных культур и светской этики:
учебный модуль: "..."</t>
  </si>
  <si>
    <t>Искусство</t>
  </si>
  <si>
    <t>Изобразительное искусство</t>
  </si>
  <si>
    <t>Музыка</t>
  </si>
  <si>
    <t xml:space="preserve">Технология </t>
  </si>
  <si>
    <t>Технология</t>
  </si>
  <si>
    <t>Физическая культура</t>
  </si>
  <si>
    <t>Итого:</t>
  </si>
  <si>
    <t>Часть , формируемая участниками образовательных отношений:</t>
  </si>
  <si>
    <t>Всего часов</t>
  </si>
  <si>
    <t>Рекомендуемая недельная нагрузка при 5-дневной учебной неделе</t>
  </si>
  <si>
    <t>Максимально допустимая недельная нагрузка, предусмотренная действующими санитарными правилами и гигиеническими нормативами</t>
  </si>
  <si>
    <t>Родной (русский /чувашский) язык</t>
  </si>
  <si>
    <t>Литературное чтение на родном (русском /чувашском) языке</t>
  </si>
  <si>
    <t>Государственный (чувашский) язык / КРК</t>
  </si>
  <si>
    <t>Учебный план НОО (5-дневная учебная неделя с изучением родного языка ) (обновленный ФГОС)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</si>
</sst>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1" fillId="0" borderId="0" xfId="0" applyFont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vertical="center" wrapText="1"/>
    </xf>
    <xf numFmtId="0" fontId="4" fillId="2" borderId="2" xfId="0" applyNumberFormat="1" applyFont="1" applyFill="1" applyBorder="1" applyAlignment="1" applyProtection="1">
      <alignment vertical="center" wrapText="1"/>
    </xf>
    <xf numFmtId="0" fontId="5" fillId="2" borderId="2" xfId="0" applyNumberFormat="1" applyFont="1" applyFill="1" applyBorder="1" applyAlignment="1" applyProtection="1">
      <alignment vertical="center" wrapText="1"/>
    </xf>
    <xf numFmtId="0" fontId="1" fillId="2" borderId="2" xfId="0" applyNumberFormat="1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left" wrapText="1"/>
      <protection locked="0"/>
    </xf>
    <xf numFmtId="0" fontId="1" fillId="2" borderId="7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0" xfId="0" applyFont="1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S18" sqref="S18"/>
    </sheetView>
  </sheetViews>
  <sheetFormatPr defaultRowHeight="12.75" x14ac:dyDescent="0.2"/>
  <cols>
    <col min="1" max="1" width="1.140625" style="3" customWidth="1"/>
    <col min="2" max="2" width="13.7109375" style="3" customWidth="1"/>
    <col min="3" max="3" width="20" style="3" customWidth="1"/>
    <col min="4" max="12" width="4.5703125" style="3" customWidth="1"/>
    <col min="13" max="13" width="8" style="3" customWidth="1"/>
    <col min="14" max="16384" width="9.140625" style="3"/>
  </cols>
  <sheetData>
    <row r="1" spans="1:13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customHeight="1" x14ac:dyDescent="0.2">
      <c r="A2" s="1"/>
      <c r="B2" s="4" t="s">
        <v>32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">
      <c r="A5" s="5"/>
      <c r="B5" s="9" t="s">
        <v>1</v>
      </c>
      <c r="C5" s="9" t="s">
        <v>2</v>
      </c>
      <c r="D5" s="9" t="s">
        <v>3</v>
      </c>
      <c r="E5" s="9"/>
      <c r="F5" s="9"/>
      <c r="G5" s="9"/>
      <c r="H5" s="9"/>
      <c r="I5" s="9"/>
      <c r="J5" s="9"/>
      <c r="K5" s="9"/>
      <c r="L5" s="10" t="s">
        <v>4</v>
      </c>
      <c r="M5" s="11"/>
    </row>
    <row r="6" spans="1:13" x14ac:dyDescent="0.2">
      <c r="A6" s="5"/>
      <c r="B6" s="9"/>
      <c r="C6" s="9"/>
      <c r="D6" s="10">
        <v>1</v>
      </c>
      <c r="E6" s="11"/>
      <c r="F6" s="10">
        <v>2</v>
      </c>
      <c r="G6" s="11"/>
      <c r="H6" s="10">
        <v>3</v>
      </c>
      <c r="I6" s="11"/>
      <c r="J6" s="10">
        <v>4</v>
      </c>
      <c r="K6" s="11"/>
      <c r="L6" s="12"/>
      <c r="M6" s="13"/>
    </row>
    <row r="7" spans="1:13" x14ac:dyDescent="0.2">
      <c r="A7" s="5"/>
      <c r="B7" s="14" t="s">
        <v>5</v>
      </c>
      <c r="C7" s="15"/>
      <c r="D7" s="16"/>
      <c r="E7" s="17"/>
      <c r="F7" s="16"/>
      <c r="G7" s="17"/>
      <c r="H7" s="16"/>
      <c r="I7" s="17"/>
      <c r="J7" s="16"/>
      <c r="K7" s="17"/>
      <c r="L7" s="16"/>
      <c r="M7" s="17"/>
    </row>
    <row r="8" spans="1:13" ht="19.5" customHeight="1" x14ac:dyDescent="0.2">
      <c r="A8" s="5"/>
      <c r="B8" s="8" t="s">
        <v>6</v>
      </c>
      <c r="C8" s="18" t="s">
        <v>7</v>
      </c>
      <c r="D8" s="6">
        <v>4</v>
      </c>
      <c r="E8" s="19">
        <f>D8*33</f>
        <v>132</v>
      </c>
      <c r="F8" s="6">
        <v>5</v>
      </c>
      <c r="G8" s="19">
        <f t="shared" ref="G8:G9" si="0">F8*34</f>
        <v>170</v>
      </c>
      <c r="H8" s="6">
        <v>5</v>
      </c>
      <c r="I8" s="19">
        <f t="shared" ref="I8:I15" si="1">H8*34</f>
        <v>170</v>
      </c>
      <c r="J8" s="6">
        <v>5</v>
      </c>
      <c r="K8" s="19">
        <f t="shared" ref="K8" si="2">J8*34</f>
        <v>170</v>
      </c>
      <c r="L8" s="6">
        <f t="shared" ref="L8:L22" si="3">D8+F8+H8+J8</f>
        <v>19</v>
      </c>
      <c r="M8" s="19">
        <f t="shared" ref="M8:M22" si="4">(D8*33)+(F8*34)+(H8*34)+(J8*34)</f>
        <v>642</v>
      </c>
    </row>
    <row r="9" spans="1:13" ht="18.75" customHeight="1" x14ac:dyDescent="0.2">
      <c r="A9" s="5"/>
      <c r="B9" s="8"/>
      <c r="C9" s="18" t="s">
        <v>8</v>
      </c>
      <c r="D9" s="6">
        <v>3</v>
      </c>
      <c r="E9" s="19">
        <f t="shared" ref="E9:E23" si="5">D9*33</f>
        <v>99</v>
      </c>
      <c r="F9" s="6">
        <v>3</v>
      </c>
      <c r="G9" s="19">
        <f t="shared" si="0"/>
        <v>102</v>
      </c>
      <c r="H9" s="6">
        <v>3</v>
      </c>
      <c r="I9" s="19">
        <f t="shared" si="1"/>
        <v>102</v>
      </c>
      <c r="J9" s="6">
        <v>3</v>
      </c>
      <c r="K9" s="19">
        <f>J9*34</f>
        <v>102</v>
      </c>
      <c r="L9" s="6">
        <f t="shared" si="3"/>
        <v>12</v>
      </c>
      <c r="M9" s="19">
        <f t="shared" si="4"/>
        <v>405</v>
      </c>
    </row>
    <row r="10" spans="1:13" ht="25.5" x14ac:dyDescent="0.2">
      <c r="A10" s="1"/>
      <c r="B10" s="20" t="s">
        <v>9</v>
      </c>
      <c r="C10" s="21" t="s">
        <v>29</v>
      </c>
      <c r="D10" s="6">
        <v>1</v>
      </c>
      <c r="E10" s="19">
        <f t="shared" si="5"/>
        <v>33</v>
      </c>
      <c r="F10" s="6">
        <v>2</v>
      </c>
      <c r="G10" s="19">
        <f>F10*34</f>
        <v>68</v>
      </c>
      <c r="H10" s="6">
        <v>2</v>
      </c>
      <c r="I10" s="19">
        <f t="shared" si="1"/>
        <v>68</v>
      </c>
      <c r="J10" s="6">
        <v>1</v>
      </c>
      <c r="K10" s="19">
        <f t="shared" ref="K10:K15" si="6">J10*34</f>
        <v>34</v>
      </c>
      <c r="L10" s="6">
        <f t="shared" si="3"/>
        <v>6</v>
      </c>
      <c r="M10" s="19">
        <f t="shared" si="4"/>
        <v>203</v>
      </c>
    </row>
    <row r="11" spans="1:13" ht="38.25" x14ac:dyDescent="0.2">
      <c r="A11" s="1"/>
      <c r="B11" s="20"/>
      <c r="C11" s="21" t="s">
        <v>30</v>
      </c>
      <c r="D11" s="6">
        <v>1</v>
      </c>
      <c r="E11" s="19">
        <f t="shared" si="5"/>
        <v>33</v>
      </c>
      <c r="F11" s="6"/>
      <c r="G11" s="19">
        <f t="shared" ref="G11:G15" si="7">F11*34</f>
        <v>0</v>
      </c>
      <c r="H11" s="6"/>
      <c r="I11" s="19">
        <f t="shared" si="1"/>
        <v>0</v>
      </c>
      <c r="J11" s="6"/>
      <c r="K11" s="19">
        <f t="shared" si="6"/>
        <v>0</v>
      </c>
      <c r="L11" s="6">
        <f t="shared" si="3"/>
        <v>1</v>
      </c>
      <c r="M11" s="19">
        <f t="shared" si="4"/>
        <v>33</v>
      </c>
    </row>
    <row r="12" spans="1:13" ht="29.25" customHeight="1" x14ac:dyDescent="0.2">
      <c r="A12" s="1"/>
      <c r="B12" s="18" t="s">
        <v>10</v>
      </c>
      <c r="C12" s="18" t="s">
        <v>11</v>
      </c>
      <c r="D12" s="6"/>
      <c r="E12" s="19">
        <f t="shared" si="5"/>
        <v>0</v>
      </c>
      <c r="F12" s="6">
        <v>2</v>
      </c>
      <c r="G12" s="19">
        <f t="shared" si="7"/>
        <v>68</v>
      </c>
      <c r="H12" s="6">
        <v>2</v>
      </c>
      <c r="I12" s="19">
        <f t="shared" si="1"/>
        <v>68</v>
      </c>
      <c r="J12" s="6">
        <v>2</v>
      </c>
      <c r="K12" s="19">
        <f t="shared" si="6"/>
        <v>68</v>
      </c>
      <c r="L12" s="6">
        <f t="shared" si="3"/>
        <v>6</v>
      </c>
      <c r="M12" s="19">
        <f t="shared" si="4"/>
        <v>204</v>
      </c>
    </row>
    <row r="13" spans="1:13" ht="26.25" customHeight="1" x14ac:dyDescent="0.2">
      <c r="A13" s="1"/>
      <c r="B13" s="18" t="s">
        <v>12</v>
      </c>
      <c r="C13" s="18" t="s">
        <v>13</v>
      </c>
      <c r="D13" s="6">
        <v>4</v>
      </c>
      <c r="E13" s="19">
        <f t="shared" si="5"/>
        <v>132</v>
      </c>
      <c r="F13" s="6">
        <v>4</v>
      </c>
      <c r="G13" s="19">
        <f t="shared" si="7"/>
        <v>136</v>
      </c>
      <c r="H13" s="6">
        <v>4</v>
      </c>
      <c r="I13" s="19">
        <f t="shared" si="1"/>
        <v>136</v>
      </c>
      <c r="J13" s="6">
        <v>4</v>
      </c>
      <c r="K13" s="19">
        <f t="shared" si="6"/>
        <v>136</v>
      </c>
      <c r="L13" s="6">
        <f t="shared" si="3"/>
        <v>16</v>
      </c>
      <c r="M13" s="19">
        <f t="shared" si="4"/>
        <v>540</v>
      </c>
    </row>
    <row r="14" spans="1:13" ht="48" x14ac:dyDescent="0.2">
      <c r="A14" s="1"/>
      <c r="B14" s="22" t="s">
        <v>14</v>
      </c>
      <c r="C14" s="18" t="s">
        <v>15</v>
      </c>
      <c r="D14" s="6">
        <v>2</v>
      </c>
      <c r="E14" s="19">
        <f t="shared" si="5"/>
        <v>66</v>
      </c>
      <c r="F14" s="6">
        <v>2</v>
      </c>
      <c r="G14" s="19">
        <f t="shared" si="7"/>
        <v>68</v>
      </c>
      <c r="H14" s="6">
        <v>2</v>
      </c>
      <c r="I14" s="19">
        <f t="shared" si="1"/>
        <v>68</v>
      </c>
      <c r="J14" s="6">
        <v>2</v>
      </c>
      <c r="K14" s="19">
        <f t="shared" si="6"/>
        <v>68</v>
      </c>
      <c r="L14" s="6">
        <f t="shared" si="3"/>
        <v>8</v>
      </c>
      <c r="M14" s="19">
        <f t="shared" si="4"/>
        <v>270</v>
      </c>
    </row>
    <row r="15" spans="1:13" ht="51" customHeight="1" x14ac:dyDescent="0.2">
      <c r="A15" s="1"/>
      <c r="B15" s="18" t="s">
        <v>16</v>
      </c>
      <c r="C15" s="18" t="s">
        <v>17</v>
      </c>
      <c r="D15" s="6"/>
      <c r="E15" s="19">
        <f t="shared" si="5"/>
        <v>0</v>
      </c>
      <c r="F15" s="6"/>
      <c r="G15" s="19">
        <f t="shared" si="7"/>
        <v>0</v>
      </c>
      <c r="H15" s="6"/>
      <c r="I15" s="19">
        <f t="shared" si="1"/>
        <v>0</v>
      </c>
      <c r="J15" s="6">
        <v>1</v>
      </c>
      <c r="K15" s="19">
        <f t="shared" si="6"/>
        <v>34</v>
      </c>
      <c r="L15" s="6">
        <f t="shared" si="3"/>
        <v>1</v>
      </c>
      <c r="M15" s="19">
        <f t="shared" si="4"/>
        <v>34</v>
      </c>
    </row>
    <row r="16" spans="1:13" ht="23.25" customHeight="1" x14ac:dyDescent="0.2">
      <c r="A16" s="1"/>
      <c r="B16" s="8" t="s">
        <v>18</v>
      </c>
      <c r="C16" s="18" t="s">
        <v>19</v>
      </c>
      <c r="D16" s="6">
        <v>1</v>
      </c>
      <c r="E16" s="19">
        <f t="shared" si="5"/>
        <v>33</v>
      </c>
      <c r="F16" s="6">
        <v>1</v>
      </c>
      <c r="G16" s="19">
        <f>F16*34</f>
        <v>34</v>
      </c>
      <c r="H16" s="6">
        <v>1</v>
      </c>
      <c r="I16" s="19">
        <f>H16*34</f>
        <v>34</v>
      </c>
      <c r="J16" s="6">
        <v>1</v>
      </c>
      <c r="K16" s="19">
        <f>J16*34</f>
        <v>34</v>
      </c>
      <c r="L16" s="6">
        <f t="shared" si="3"/>
        <v>4</v>
      </c>
      <c r="M16" s="19">
        <f t="shared" si="4"/>
        <v>135</v>
      </c>
    </row>
    <row r="17" spans="1:13" x14ac:dyDescent="0.2">
      <c r="A17" s="1"/>
      <c r="B17" s="8"/>
      <c r="C17" s="18" t="s">
        <v>20</v>
      </c>
      <c r="D17" s="6">
        <v>1</v>
      </c>
      <c r="E17" s="19">
        <f t="shared" si="5"/>
        <v>33</v>
      </c>
      <c r="F17" s="6">
        <v>1</v>
      </c>
      <c r="G17" s="19">
        <f t="shared" ref="G17:G23" si="8">F17*34</f>
        <v>34</v>
      </c>
      <c r="H17" s="6">
        <v>1</v>
      </c>
      <c r="I17" s="19">
        <f t="shared" ref="I17:I23" si="9">H17*34</f>
        <v>34</v>
      </c>
      <c r="J17" s="6">
        <v>1</v>
      </c>
      <c r="K17" s="19">
        <f t="shared" ref="K17:K23" si="10">J17*34</f>
        <v>34</v>
      </c>
      <c r="L17" s="6">
        <f t="shared" si="3"/>
        <v>4</v>
      </c>
      <c r="M17" s="19">
        <f t="shared" si="4"/>
        <v>135</v>
      </c>
    </row>
    <row r="18" spans="1:13" ht="14.25" customHeight="1" x14ac:dyDescent="0.2">
      <c r="A18" s="1"/>
      <c r="B18" s="18" t="s">
        <v>21</v>
      </c>
      <c r="C18" s="18" t="s">
        <v>22</v>
      </c>
      <c r="D18" s="6">
        <v>1</v>
      </c>
      <c r="E18" s="19">
        <f t="shared" si="5"/>
        <v>33</v>
      </c>
      <c r="F18" s="6">
        <v>1</v>
      </c>
      <c r="G18" s="19">
        <f t="shared" si="8"/>
        <v>34</v>
      </c>
      <c r="H18" s="6">
        <v>1</v>
      </c>
      <c r="I18" s="19">
        <f t="shared" si="9"/>
        <v>34</v>
      </c>
      <c r="J18" s="6">
        <v>1</v>
      </c>
      <c r="K18" s="19">
        <f t="shared" si="10"/>
        <v>34</v>
      </c>
      <c r="L18" s="6">
        <f t="shared" si="3"/>
        <v>4</v>
      </c>
      <c r="M18" s="19">
        <f t="shared" si="4"/>
        <v>135</v>
      </c>
    </row>
    <row r="19" spans="1:13" ht="27.75" customHeight="1" x14ac:dyDescent="0.2">
      <c r="A19" s="1"/>
      <c r="B19" s="18" t="s">
        <v>23</v>
      </c>
      <c r="C19" s="18" t="s">
        <v>23</v>
      </c>
      <c r="D19" s="6">
        <v>2</v>
      </c>
      <c r="E19" s="19">
        <f t="shared" si="5"/>
        <v>66</v>
      </c>
      <c r="F19" s="6">
        <v>2</v>
      </c>
      <c r="G19" s="19">
        <f t="shared" si="8"/>
        <v>68</v>
      </c>
      <c r="H19" s="6">
        <v>2</v>
      </c>
      <c r="I19" s="19">
        <f t="shared" si="9"/>
        <v>68</v>
      </c>
      <c r="J19" s="6">
        <v>2</v>
      </c>
      <c r="K19" s="19">
        <f t="shared" si="10"/>
        <v>68</v>
      </c>
      <c r="L19" s="6">
        <f t="shared" si="3"/>
        <v>8</v>
      </c>
      <c r="M19" s="19">
        <f t="shared" si="4"/>
        <v>270</v>
      </c>
    </row>
    <row r="20" spans="1:13" x14ac:dyDescent="0.2">
      <c r="A20" s="7"/>
      <c r="B20" s="23" t="s">
        <v>24</v>
      </c>
      <c r="C20" s="23"/>
      <c r="D20" s="19">
        <f>D8+D9+D10+D11+D12+D13+D14+D15+D16+D17+D18+D19</f>
        <v>20</v>
      </c>
      <c r="E20" s="19">
        <f t="shared" si="5"/>
        <v>660</v>
      </c>
      <c r="F20" s="19">
        <f>F8+F9+F10+F11+F12+F13+F14+F15+F16+F17+F18+F19</f>
        <v>23</v>
      </c>
      <c r="G20" s="19">
        <f t="shared" si="8"/>
        <v>782</v>
      </c>
      <c r="H20" s="19">
        <f>H8+H9+H10+H11+H12+H13+H14+H15+H16+H17+H18+H19</f>
        <v>23</v>
      </c>
      <c r="I20" s="19">
        <f t="shared" si="9"/>
        <v>782</v>
      </c>
      <c r="J20" s="19">
        <f>J8+J9+J10+J11+J12+J13+J14+J15+J16+J18+J17+J19</f>
        <v>23</v>
      </c>
      <c r="K20" s="19">
        <f t="shared" si="10"/>
        <v>782</v>
      </c>
      <c r="L20" s="6">
        <f t="shared" si="3"/>
        <v>89</v>
      </c>
      <c r="M20" s="19">
        <f t="shared" si="4"/>
        <v>3006</v>
      </c>
    </row>
    <row r="21" spans="1:13" ht="25.5" customHeight="1" x14ac:dyDescent="0.2">
      <c r="A21" s="1"/>
      <c r="B21" s="23" t="s">
        <v>25</v>
      </c>
      <c r="C21" s="23"/>
      <c r="D21" s="19">
        <v>1</v>
      </c>
      <c r="E21" s="19">
        <f t="shared" si="5"/>
        <v>33</v>
      </c>
      <c r="F21" s="19">
        <f>F22</f>
        <v>0</v>
      </c>
      <c r="G21" s="19">
        <f t="shared" si="8"/>
        <v>0</v>
      </c>
      <c r="H21" s="19">
        <f>H22</f>
        <v>0</v>
      </c>
      <c r="I21" s="19">
        <f t="shared" si="9"/>
        <v>0</v>
      </c>
      <c r="J21" s="19">
        <v>0</v>
      </c>
      <c r="K21" s="19">
        <f t="shared" si="10"/>
        <v>0</v>
      </c>
      <c r="L21" s="19">
        <f t="shared" si="3"/>
        <v>1</v>
      </c>
      <c r="M21" s="19">
        <f t="shared" si="4"/>
        <v>33</v>
      </c>
    </row>
    <row r="22" spans="1:13" ht="27.75" customHeight="1" x14ac:dyDescent="0.2">
      <c r="A22" s="7"/>
      <c r="B22" s="8" t="s">
        <v>31</v>
      </c>
      <c r="C22" s="8"/>
      <c r="D22" s="6">
        <v>1</v>
      </c>
      <c r="E22" s="6">
        <f t="shared" si="5"/>
        <v>33</v>
      </c>
      <c r="F22" s="6">
        <v>0</v>
      </c>
      <c r="G22" s="6">
        <f t="shared" si="8"/>
        <v>0</v>
      </c>
      <c r="H22" s="6">
        <v>0</v>
      </c>
      <c r="I22" s="6">
        <f t="shared" si="9"/>
        <v>0</v>
      </c>
      <c r="J22" s="6">
        <v>0</v>
      </c>
      <c r="K22" s="6">
        <f t="shared" si="10"/>
        <v>0</v>
      </c>
      <c r="L22" s="6">
        <f t="shared" si="3"/>
        <v>1</v>
      </c>
      <c r="M22" s="6">
        <f t="shared" si="4"/>
        <v>33</v>
      </c>
    </row>
    <row r="23" spans="1:13" x14ac:dyDescent="0.2">
      <c r="A23" s="7"/>
      <c r="B23" s="8" t="s">
        <v>26</v>
      </c>
      <c r="C23" s="23"/>
      <c r="D23" s="19">
        <f>D20+D21</f>
        <v>21</v>
      </c>
      <c r="E23" s="19">
        <f t="shared" si="5"/>
        <v>693</v>
      </c>
      <c r="F23" s="19">
        <f>F20+F21</f>
        <v>23</v>
      </c>
      <c r="G23" s="19">
        <f t="shared" si="8"/>
        <v>782</v>
      </c>
      <c r="H23" s="19">
        <f>H20+H21</f>
        <v>23</v>
      </c>
      <c r="I23" s="19">
        <f t="shared" si="9"/>
        <v>782</v>
      </c>
      <c r="J23" s="19">
        <f>J20+J21</f>
        <v>23</v>
      </c>
      <c r="K23" s="19">
        <f t="shared" si="10"/>
        <v>782</v>
      </c>
      <c r="L23" s="6">
        <f>D23+F23+H23+J23</f>
        <v>90</v>
      </c>
      <c r="M23" s="19">
        <f>(D23*33)+(F23*34)+(H23*34)+(J23*34)</f>
        <v>3039</v>
      </c>
    </row>
    <row r="24" spans="1:13" x14ac:dyDescent="0.2">
      <c r="A24" s="1"/>
      <c r="B24" s="24" t="s">
        <v>27</v>
      </c>
      <c r="C24" s="25"/>
      <c r="D24" s="26">
        <v>21</v>
      </c>
      <c r="E24" s="26">
        <f>D24*33</f>
        <v>693</v>
      </c>
      <c r="F24" s="26">
        <v>23</v>
      </c>
      <c r="G24" s="26">
        <f>F24*34</f>
        <v>782</v>
      </c>
      <c r="H24" s="26">
        <v>23</v>
      </c>
      <c r="I24" s="26">
        <f>H24*34</f>
        <v>782</v>
      </c>
      <c r="J24" s="26">
        <v>23</v>
      </c>
      <c r="K24" s="26">
        <f>J24*34</f>
        <v>782</v>
      </c>
      <c r="L24" s="26">
        <f>D24+F24+H24+J24</f>
        <v>90</v>
      </c>
      <c r="M24" s="19">
        <f>(D24*33)+(F24*34)+(H24*34)+(J24*34)</f>
        <v>3039</v>
      </c>
    </row>
    <row r="25" spans="1:13" x14ac:dyDescent="0.2">
      <c r="A25" s="1"/>
      <c r="B25" s="24" t="s">
        <v>28</v>
      </c>
      <c r="C25" s="25"/>
      <c r="D25" s="26">
        <v>21</v>
      </c>
      <c r="E25" s="26">
        <f>D25*33</f>
        <v>693</v>
      </c>
      <c r="F25" s="26">
        <v>23</v>
      </c>
      <c r="G25" s="26">
        <f>F25*34</f>
        <v>782</v>
      </c>
      <c r="H25" s="26">
        <v>23</v>
      </c>
      <c r="I25" s="26">
        <f>H25*34</f>
        <v>782</v>
      </c>
      <c r="J25" s="26">
        <v>23</v>
      </c>
      <c r="K25" s="26">
        <f>J25*34</f>
        <v>782</v>
      </c>
      <c r="L25" s="26">
        <f>D25+F25+H25+J25</f>
        <v>90</v>
      </c>
      <c r="M25" s="19">
        <f>(D25*33)+(F25*34)+(H25*34)+(J25*34)</f>
        <v>3039</v>
      </c>
    </row>
    <row r="26" spans="1:13" x14ac:dyDescent="0.2">
      <c r="A26" s="1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</sheetData>
  <mergeCells count="20">
    <mergeCell ref="B21:C21"/>
    <mergeCell ref="B22:C22"/>
    <mergeCell ref="B23:C23"/>
    <mergeCell ref="B24:C24"/>
    <mergeCell ref="B25:C25"/>
    <mergeCell ref="B2:M3"/>
    <mergeCell ref="J6:K7"/>
    <mergeCell ref="B7:C7"/>
    <mergeCell ref="B8:B9"/>
    <mergeCell ref="B10:B11"/>
    <mergeCell ref="B16:B17"/>
    <mergeCell ref="B20:C20"/>
    <mergeCell ref="A5:A9"/>
    <mergeCell ref="B5:B6"/>
    <mergeCell ref="C5:C6"/>
    <mergeCell ref="D5:K5"/>
    <mergeCell ref="L5:M7"/>
    <mergeCell ref="D6:E7"/>
    <mergeCell ref="F6:G7"/>
    <mergeCell ref="H6:I7"/>
  </mergeCells>
  <pageMargins left="0.11811023622047244" right="0.11811023622047244" top="0.15748031496062992" bottom="0.15748031496062992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Манешева Елена Юрьевна</dc:creator>
  <cp:lastModifiedBy>Манешева Елена Юрьевна</cp:lastModifiedBy>
  <cp:lastPrinted>2022-09-09T15:35:32Z</cp:lastPrinted>
  <dcterms:created xsi:type="dcterms:W3CDTF">2022-09-09T15:28:31Z</dcterms:created>
  <dcterms:modified xsi:type="dcterms:W3CDTF">2022-09-09T15:36:47Z</dcterms:modified>
</cp:coreProperties>
</file>