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7-11 лет" sheetId="1" r:id="rId1"/>
    <sheet name="11-18 ле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<sst xmlns="http://schemas.openxmlformats.org/spreadsheetml/2006/main" count="1174" uniqueCount="229">
  <si>
    <t>Наименование блюда</t>
  </si>
  <si>
    <t>ТК</t>
  </si>
  <si>
    <t>Номер по СР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</si>
  <si>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</si>
  <si>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</si>
  <si>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</si>
  <si>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</si>
  <si>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</si>
  <si>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</si>
  <si>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Калл</t>
  </si>
  <si>
    <t>А</t>
  </si>
  <si>
    <t>В</t>
  </si>
  <si>
    <t>С</t>
  </si>
  <si>
    <t>Е</t>
  </si>
  <si>
    <t>Са</t>
  </si>
  <si>
    <t>Mg</t>
  </si>
  <si>
    <t>P</t>
  </si>
  <si>
    <t>Fe</t>
  </si>
  <si>
    <t>завтрак</t>
  </si>
  <si>
    <t>Сыр порциями</t>
  </si>
  <si>
    <t>Каша молоч. пшенная с маслом</t>
  </si>
  <si>
    <t>302*</t>
  </si>
  <si>
    <t>200/10</t>
  </si>
  <si>
    <t>Кофейный напиток с молоком</t>
  </si>
  <si>
    <t>692*</t>
  </si>
  <si>
    <t>Хлеб пшеничный</t>
  </si>
  <si>
    <t>Мандарины св.порциями</t>
  </si>
  <si>
    <t>итого:</t>
  </si>
  <si>
    <t>обед</t>
  </si>
  <si>
    <t>Суп картофельный с горохом</t>
  </si>
  <si>
    <t>139*</t>
  </si>
  <si>
    <t>100/50</t>
  </si>
  <si>
    <t>Макароны отварные</t>
  </si>
  <si>
    <t>516*</t>
  </si>
  <si>
    <t>Чай с лимоном</t>
  </si>
  <si>
    <t>686*</t>
  </si>
  <si>
    <t>Хлеб ржаной</t>
  </si>
  <si>
    <t>всего:</t>
  </si>
  <si>
    <t>Каша молоч.рисовая с маслом</t>
  </si>
  <si>
    <t>150/5</t>
  </si>
  <si>
    <t>Компот из свежих яблок</t>
  </si>
  <si>
    <t>631*</t>
  </si>
  <si>
    <t>Салат из белокочанной капусты</t>
  </si>
  <si>
    <t>43*</t>
  </si>
  <si>
    <t>Борщ с капустой картоф. со смет.</t>
  </si>
  <si>
    <t>110*</t>
  </si>
  <si>
    <t>200/5</t>
  </si>
  <si>
    <t>Тефтели рубленные с соусом</t>
  </si>
  <si>
    <t>462*</t>
  </si>
  <si>
    <t>90(60/30)</t>
  </si>
  <si>
    <t>Каша гречневая рассыпчатая</t>
  </si>
  <si>
    <t>508*</t>
  </si>
  <si>
    <t>Компот из смеси сухофруктов</t>
  </si>
  <si>
    <t>639*</t>
  </si>
  <si>
    <t>Масло сливочное порциями</t>
  </si>
  <si>
    <t>Пудинг из творога</t>
  </si>
  <si>
    <t>222***</t>
  </si>
  <si>
    <t>Суп картофельный с макарон.изд.</t>
  </si>
  <si>
    <t>140*</t>
  </si>
  <si>
    <t>Рыба припущенная с соусом</t>
  </si>
  <si>
    <t>371*</t>
  </si>
  <si>
    <t>Пюре картофельное</t>
  </si>
  <si>
    <t>520*</t>
  </si>
  <si>
    <t>Компот из изюма</t>
  </si>
  <si>
    <t>638*</t>
  </si>
  <si>
    <t>Каша пшеничная вязк. молоч.с маслом</t>
  </si>
  <si>
    <t>Компот из кураги</t>
  </si>
  <si>
    <t>Щи из св.капусты с картоф. со смет</t>
  </si>
  <si>
    <t>124*</t>
  </si>
  <si>
    <t>Плов из птицы</t>
  </si>
  <si>
    <t>492*</t>
  </si>
  <si>
    <t>Компот из чернослива</t>
  </si>
  <si>
    <t>Каша гречневая молочная с маслом</t>
  </si>
  <si>
    <t>Чай с молоком</t>
  </si>
  <si>
    <t>297**</t>
  </si>
  <si>
    <t>Винегрет овощной</t>
  </si>
  <si>
    <t>71*</t>
  </si>
  <si>
    <t>Рассольник Ленинградский со смет.</t>
  </si>
  <si>
    <t>132*</t>
  </si>
  <si>
    <t>Компот из св.яблок</t>
  </si>
  <si>
    <t>Чай с сахаром</t>
  </si>
  <si>
    <t>685*</t>
  </si>
  <si>
    <t>Каша молочн.рисовая с маслом</t>
  </si>
  <si>
    <t>Какао с молоком</t>
  </si>
  <si>
    <t>693*</t>
  </si>
  <si>
    <t>Булочка домашняя</t>
  </si>
  <si>
    <t>Биточки рубленные с соусом</t>
  </si>
  <si>
    <t>451*</t>
  </si>
  <si>
    <t>Каша молочн.гречневая с маслом</t>
  </si>
  <si>
    <t>Котлеты рубленные из птицы с соусом</t>
  </si>
  <si>
    <t>498*</t>
  </si>
  <si>
    <t>Рис отварной</t>
  </si>
  <si>
    <t>511*</t>
  </si>
  <si>
    <t>Груши св.порциями</t>
  </si>
  <si>
    <t>Котлеты рыбные с соусом</t>
  </si>
  <si>
    <t>388*</t>
  </si>
  <si>
    <t>Вафли мягкие</t>
  </si>
  <si>
    <t>Каша пшеничная вязкая</t>
  </si>
  <si>
    <t>При составлени меню использовалось:</t>
  </si>
  <si>
    <t>*-Сборник рецептур блюд и кулинарных изделий для предприятий общественного питания при общеобразовательных школах /Под общей редакцией В.Т.Лапшиной.- М.: «Хлебпродинформ»,  2004 г.</t>
  </si>
  <si>
    <t>**-Сборник рецептур блюд и кулинарных изделий для диетического питания для предприятий ОП изд.2002 года</t>
  </si>
  <si>
    <t>***-Сборник рецептур блюд и кулинарных изделий для питания школьников /Под редакцией Могильного М.П. 2007 год</t>
  </si>
  <si>
    <t>300/5</t>
  </si>
  <si>
    <t>Бананы св. порциями</t>
  </si>
  <si>
    <t>Завтрак</t>
  </si>
  <si>
    <t>Улеводы</t>
  </si>
  <si>
    <t>Ккал</t>
  </si>
  <si>
    <t>Ведомость с 7-11</t>
  </si>
  <si>
    <t>Итого:</t>
  </si>
  <si>
    <t>Ведомость с 12-18</t>
  </si>
  <si>
    <t>Обед</t>
  </si>
  <si>
    <t>Полдник</t>
  </si>
  <si>
    <t>Батон</t>
  </si>
  <si>
    <t xml:space="preserve">Свежие огурцы </t>
  </si>
  <si>
    <t xml:space="preserve">Куры отварные </t>
  </si>
  <si>
    <t>0.0225</t>
  </si>
  <si>
    <t xml:space="preserve">жаркое по домашнему </t>
  </si>
  <si>
    <t>Каша молоч. манная с маслом</t>
  </si>
  <si>
    <t xml:space="preserve">Свежие помидоры </t>
  </si>
  <si>
    <t xml:space="preserve">Суп картофельный крестенский </t>
  </si>
  <si>
    <t xml:space="preserve">Жаркое по-домашнему </t>
  </si>
  <si>
    <t xml:space="preserve">Огурцы свежие </t>
  </si>
  <si>
    <t xml:space="preserve">Помидоры свежие </t>
  </si>
  <si>
    <t xml:space="preserve">Салат из свежих огурцов и помидоров </t>
  </si>
  <si>
    <t xml:space="preserve">Суп крестьянский с крупой </t>
  </si>
  <si>
    <t>90 (60/30)</t>
  </si>
  <si>
    <t>100(70/30)</t>
  </si>
  <si>
    <t xml:space="preserve">УТВЕРЖДЕНО:
Директор МБОУ «Комсомольская СОШ №2»
______________   Е.Н. Савельев
«____»______________ 2022 г.
</t>
  </si>
  <si>
    <t xml:space="preserve">Меню для летнего учреждения с дневным прибыванием на время каникул "Бригантина" при МБОУ "Комсомольская СОШ №2" </t>
  </si>
  <si>
    <t>Рацион питания  для детей  7-11 лет</t>
  </si>
  <si>
    <t>23, 19</t>
  </si>
  <si>
    <t>Вафли весовые</t>
  </si>
  <si>
    <t xml:space="preserve">Сок натуральный </t>
  </si>
  <si>
    <t xml:space="preserve">Пряники </t>
  </si>
  <si>
    <t>Печенье</t>
  </si>
  <si>
    <t>Меню для летнего учреждения с дневным пребыванием на время каникул "Бригантина" при МБОУ «Комсомольская СОШ №2»
Комсомольского района Чувашской Республики</t>
  </si>
  <si>
    <t>Рацион питания для детей 12-18 лет</t>
  </si>
  <si>
    <t xml:space="preserve">Вафли весовые </t>
  </si>
  <si>
    <t>Пряники</t>
  </si>
  <si>
    <t>923.54</t>
  </si>
  <si>
    <t xml:space="preserve">Печенье </t>
  </si>
  <si>
    <t>1723.7</t>
  </si>
  <si>
    <t xml:space="preserve">Сок натуральный  </t>
  </si>
  <si>
    <t>Цена</t>
  </si>
  <si>
    <t>5-00</t>
  </si>
  <si>
    <t>6-00</t>
  </si>
  <si>
    <t>5-50</t>
  </si>
  <si>
    <t>2-00</t>
  </si>
  <si>
    <t>24-50</t>
  </si>
  <si>
    <t>4-50</t>
  </si>
  <si>
    <t>18-00</t>
  </si>
  <si>
    <t>39-00</t>
  </si>
  <si>
    <t>13-00</t>
  </si>
  <si>
    <t>3-50</t>
  </si>
  <si>
    <t>2-50</t>
  </si>
  <si>
    <t>86-50</t>
  </si>
  <si>
    <t>4-00</t>
  </si>
  <si>
    <t>6-50</t>
  </si>
  <si>
    <t>22-50</t>
  </si>
  <si>
    <t>23-00</t>
  </si>
  <si>
    <t>29-00</t>
  </si>
  <si>
    <t>82-50</t>
  </si>
  <si>
    <t>8-50</t>
  </si>
  <si>
    <t>8-00</t>
  </si>
  <si>
    <t>19-00</t>
  </si>
  <si>
    <t>20-00</t>
  </si>
  <si>
    <t>26-00</t>
  </si>
  <si>
    <t>17-00</t>
  </si>
  <si>
    <t>86-00</t>
  </si>
  <si>
    <t>20-50</t>
  </si>
  <si>
    <t>15-00</t>
  </si>
  <si>
    <t>84-50</t>
  </si>
  <si>
    <t>7-50</t>
  </si>
  <si>
    <t>17-50</t>
  </si>
  <si>
    <t>25-00</t>
  </si>
  <si>
    <t>30-00</t>
  </si>
  <si>
    <t>87-50</t>
  </si>
  <si>
    <t>10-00</t>
  </si>
  <si>
    <t>9-00</t>
  </si>
  <si>
    <t>22-00</t>
  </si>
  <si>
    <t>27-00</t>
  </si>
  <si>
    <t>25-50</t>
  </si>
  <si>
    <t>44-50</t>
  </si>
  <si>
    <t>79-50</t>
  </si>
  <si>
    <t>11-00</t>
  </si>
  <si>
    <t>48-00</t>
  </si>
  <si>
    <t>21-50</t>
  </si>
  <si>
    <t>31-50</t>
  </si>
  <si>
    <t>83-50</t>
  </si>
  <si>
    <t>23-50</t>
  </si>
  <si>
    <t>81-50</t>
  </si>
  <si>
    <t>35-00</t>
  </si>
  <si>
    <t>88-00</t>
  </si>
  <si>
    <t>12-00</t>
  </si>
  <si>
    <t>24-00</t>
  </si>
  <si>
    <t>28-00</t>
  </si>
  <si>
    <t>16-00</t>
  </si>
  <si>
    <t>19-50</t>
  </si>
  <si>
    <t>81-00</t>
  </si>
  <si>
    <t>27-50</t>
  </si>
  <si>
    <t>77-50</t>
  </si>
  <si>
    <t>9-50</t>
  </si>
  <si>
    <t>28-50</t>
  </si>
  <si>
    <t>43-00</t>
  </si>
  <si>
    <t>76-50</t>
  </si>
  <si>
    <t>21-00</t>
  </si>
  <si>
    <t>47-00</t>
  </si>
  <si>
    <t>84-00</t>
  </si>
  <si>
    <t>18-50</t>
  </si>
  <si>
    <t>14-00</t>
  </si>
  <si>
    <t>80-00</t>
  </si>
  <si>
    <t>11-50</t>
  </si>
  <si>
    <t>34-00</t>
  </si>
  <si>
    <t>79-00</t>
  </si>
  <si>
    <t>73-50</t>
  </si>
  <si>
    <t xml:space="preserve">Первый день </t>
  </si>
  <si>
    <t xml:space="preserve">Второй день </t>
  </si>
  <si>
    <t xml:space="preserve">Третий день </t>
  </si>
  <si>
    <t xml:space="preserve">Четвертый день </t>
  </si>
  <si>
    <t xml:space="preserve">Пятый день </t>
  </si>
  <si>
    <t xml:space="preserve">Шестой день </t>
  </si>
  <si>
    <t xml:space="preserve">Седьмой день </t>
  </si>
  <si>
    <t>Восьмой день</t>
  </si>
  <si>
    <t xml:space="preserve">Девятый день </t>
  </si>
  <si>
    <t xml:space="preserve">Десятый день </t>
  </si>
  <si>
    <t>Первый день</t>
  </si>
  <si>
    <t>Третий день</t>
  </si>
  <si>
    <t xml:space="preserve">Восьмой день </t>
  </si>
  <si>
    <t>Десятый день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</si>
</sst>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4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>
        <color indexed="63"/>
      </bottom>
    </border>
    <border>
      <left/>
      <right style="medium">
        <color indexed="8"/>
      </right>
      <top style="medium"/>
      <bottom>
        <color indexed="63"/>
      </bottom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19" borderId="10" xfId="0" applyFont="1" applyFill="1" applyBorder="1" applyAlignment="1">
      <alignment horizontal="right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right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19" borderId="11" xfId="0" applyNumberFormat="1" applyFont="1" applyFill="1" applyBorder="1" applyAlignment="1">
      <alignment horizontal="center" vertical="center" wrapText="1"/>
    </xf>
    <xf numFmtId="2" fontId="4" fillId="17" borderId="11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17" fontId="5" fillId="0" borderId="11" xfId="0" applyNumberFormat="1" applyFont="1" applyBorder="1" applyAlignment="1">
      <alignment horizontal="center" vertical="center" wrapText="1"/>
    </xf>
    <xf numFmtId="49" fontId="5" fillId="0" borderId="12" xfId="58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" fontId="4" fillId="17" borderId="11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19" borderId="16" xfId="0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4" fillId="19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wrapText="1"/>
    </xf>
    <xf numFmtId="0" fontId="4" fillId="17" borderId="2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30" xfId="0" applyFont="1" applyFill="1" applyBorder="1" applyAlignment="1">
      <alignment horizontal="center" vertical="center" wrapText="1"/>
    </xf>
    <xf numFmtId="0" fontId="2" fillId="26" borderId="23" xfId="0" applyNumberFormat="1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right" vertical="center" wrapText="1"/>
    </xf>
    <xf numFmtId="0" fontId="3" fillId="25" borderId="16" xfId="0" applyFont="1" applyFill="1" applyBorder="1" applyAlignment="1">
      <alignment horizontal="center" vertical="center" wrapText="1"/>
    </xf>
    <xf numFmtId="49" fontId="2" fillId="26" borderId="27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49" fontId="2" fillId="26" borderId="32" xfId="0" applyNumberFormat="1" applyFont="1" applyFill="1" applyBorder="1" applyAlignment="1">
      <alignment horizontal="center" vertical="center" wrapText="1"/>
    </xf>
    <xf numFmtId="49" fontId="2" fillId="26" borderId="14" xfId="0" applyNumberFormat="1" applyFont="1" applyFill="1" applyBorder="1" applyAlignment="1">
      <alignment horizontal="center" vertical="center" wrapText="1"/>
    </xf>
    <xf numFmtId="49" fontId="3" fillId="25" borderId="27" xfId="0" applyNumberFormat="1" applyFont="1" applyFill="1" applyBorder="1" applyAlignment="1">
      <alignment horizontal="center" vertical="center" wrapText="1"/>
    </xf>
    <xf numFmtId="49" fontId="2" fillId="26" borderId="28" xfId="0" applyNumberFormat="1" applyFont="1" applyFill="1" applyBorder="1" applyAlignment="1">
      <alignment horizontal="center" vertical="center" wrapText="1"/>
    </xf>
    <xf numFmtId="49" fontId="2" fillId="8" borderId="33" xfId="0" applyNumberFormat="1" applyFont="1" applyFill="1" applyBorder="1" applyAlignment="1">
      <alignment horizontal="center" vertical="center" wrapText="1"/>
    </xf>
    <xf numFmtId="49" fontId="2" fillId="8" borderId="1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wrapText="1"/>
    </xf>
    <xf numFmtId="49" fontId="2" fillId="26" borderId="27" xfId="0" applyNumberFormat="1" applyFont="1" applyFill="1" applyBorder="1" applyAlignment="1">
      <alignment horizontal="center" wrapText="1"/>
    </xf>
    <xf numFmtId="0" fontId="4" fillId="17" borderId="2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17" borderId="27" xfId="0" applyFont="1" applyFill="1" applyBorder="1" applyAlignment="1">
      <alignment horizontal="center" vertical="center" wrapText="1"/>
    </xf>
    <xf numFmtId="49" fontId="4" fillId="19" borderId="27" xfId="0" applyNumberFormat="1" applyFont="1" applyFill="1" applyBorder="1" applyAlignment="1">
      <alignment horizontal="center" vertical="center" wrapText="1"/>
    </xf>
    <xf numFmtId="49" fontId="4" fillId="17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wrapText="1"/>
    </xf>
    <xf numFmtId="49" fontId="4" fillId="17" borderId="3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19" borderId="14" xfId="0" applyNumberFormat="1" applyFont="1" applyFill="1" applyBorder="1" applyAlignment="1">
      <alignment horizontal="center" vertical="center" wrapText="1"/>
    </xf>
    <xf numFmtId="49" fontId="4" fillId="17" borderId="14" xfId="0" applyNumberFormat="1" applyFont="1" applyFill="1" applyBorder="1" applyAlignment="1">
      <alignment horizontal="center" vertical="center" wrapText="1"/>
    </xf>
    <xf numFmtId="49" fontId="5" fillId="26" borderId="2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5" fillId="26" borderId="14" xfId="0" applyNumberFormat="1" applyFont="1" applyFill="1" applyBorder="1" applyAlignment="1">
      <alignment horizontal="center" vertical="center" wrapText="1"/>
    </xf>
    <xf numFmtId="49" fontId="3" fillId="26" borderId="27" xfId="0" applyNumberFormat="1" applyFont="1" applyFill="1" applyBorder="1" applyAlignment="1">
      <alignment horizontal="center" wrapText="1"/>
    </xf>
    <xf numFmtId="49" fontId="5" fillId="26" borderId="27" xfId="0" applyNumberFormat="1" applyFont="1" applyFill="1" applyBorder="1" applyAlignment="1">
      <alignment horizontal="center" wrapText="1"/>
    </xf>
    <xf numFmtId="49" fontId="4" fillId="19" borderId="27" xfId="0" applyNumberFormat="1" applyFont="1" applyFill="1" applyBorder="1" applyAlignment="1">
      <alignment horizontal="center" wrapText="1"/>
    </xf>
    <xf numFmtId="49" fontId="4" fillId="17" borderId="27" xfId="0" applyNumberFormat="1" applyFont="1" applyFill="1" applyBorder="1" applyAlignment="1">
      <alignment horizontal="center" wrapText="1"/>
    </xf>
    <xf numFmtId="49" fontId="0" fillId="0" borderId="22" xfId="0" applyNumberFormat="1" applyBorder="1" applyAlignment="1">
      <alignment horizontal="center"/>
    </xf>
    <xf numFmtId="49" fontId="4" fillId="17" borderId="28" xfId="0" applyNumberFormat="1" applyFont="1" applyFill="1" applyBorder="1" applyAlignment="1">
      <alignment horizont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49" fontId="2" fillId="8" borderId="44" xfId="0" applyNumberFormat="1" applyFont="1" applyFill="1" applyBorder="1" applyAlignment="1">
      <alignment horizontal="center" vertical="center" wrapText="1"/>
    </xf>
    <xf numFmtId="49" fontId="2" fillId="8" borderId="27" xfId="0" applyNumberFormat="1" applyFont="1" applyFill="1" applyBorder="1" applyAlignment="1">
      <alignment horizontal="center" vertical="center" wrapText="1"/>
    </xf>
    <xf numFmtId="49" fontId="2" fillId="8" borderId="44" xfId="0" applyNumberFormat="1" applyFont="1" applyFill="1" applyBorder="1" applyAlignment="1">
      <alignment horizontal="center" wrapText="1"/>
    </xf>
    <xf numFmtId="49" fontId="2" fillId="8" borderId="27" xfId="0" applyNumberFormat="1" applyFont="1" applyFill="1" applyBorder="1" applyAlignment="1">
      <alignment horizontal="center" wrapText="1"/>
    </xf>
    <xf numFmtId="0" fontId="2" fillId="8" borderId="21" xfId="0" applyFont="1" applyFill="1" applyBorder="1" applyAlignment="1">
      <alignment horizontal="center" wrapText="1"/>
    </xf>
    <xf numFmtId="0" fontId="2" fillId="8" borderId="27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tabSelected="1" view="pageBreakPreview" zoomScaleNormal="42" zoomScaleSheetLayoutView="100" zoomScalePageLayoutView="80" workbookViewId="0" topLeftCell="A1">
      <selection activeCell="A2" sqref="A2:Q2"/>
    </sheetView>
  </sheetViews>
  <sheetFormatPr defaultColWidth="9.140625" defaultRowHeight="15"/>
  <cols>
    <col min="1" max="1" width="36.140625" style="14" customWidth="1"/>
    <col min="2" max="2" width="8.140625" style="14" customWidth="1"/>
    <col min="3" max="3" width="8.00390625" style="23" customWidth="1"/>
    <col min="4" max="4" width="8.28125" style="14" customWidth="1"/>
    <col min="5" max="5" width="9.7109375" style="14" customWidth="1"/>
    <col min="6" max="6" width="9.28125" style="14" customWidth="1"/>
    <col min="7" max="7" width="7.8515625" style="14" customWidth="1"/>
    <col min="8" max="8" width="13.57421875" style="14" customWidth="1"/>
    <col min="9" max="9" width="9.28125" style="14" bestFit="1" customWidth="1"/>
    <col min="10" max="10" width="7.140625" style="14" customWidth="1"/>
    <col min="11" max="11" width="6.28125" style="14" customWidth="1"/>
    <col min="12" max="12" width="6.7109375" style="14" customWidth="1"/>
    <col min="13" max="13" width="7.7109375" style="14" customWidth="1"/>
    <col min="14" max="15" width="7.140625" style="14" customWidth="1"/>
    <col min="16" max="17" width="9.140625" style="14" customWidth="1"/>
    <col min="18" max="16384" width="9.140625" style="14" customWidth="1"/>
  </cols>
  <sheetData>
    <row r="1" spans="1:17" ht="117" customHeight="1">
      <c r="A1" s="114"/>
      <c r="B1" s="114"/>
      <c r="C1" s="114"/>
      <c r="M1" s="115" t="s">
        <v>127</v>
      </c>
      <c r="N1" s="116"/>
      <c r="O1" s="116"/>
      <c r="P1" s="116"/>
      <c r="Q1" s="116"/>
    </row>
    <row r="2" spans="1:17" ht="41.25" customHeight="1">
      <c r="A2" s="117" t="s">
        <v>128</v>
      </c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4" spans="1:17" ht="18" thickBot="1">
      <c r="A4" s="119" t="s">
        <v>129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24" customHeight="1" thickBot="1">
      <c r="A5" s="125" t="s">
        <v>0</v>
      </c>
      <c r="B5" s="129" t="s">
        <v>143</v>
      </c>
      <c r="C5" s="127" t="s">
        <v>1</v>
      </c>
      <c r="D5" s="112" t="s">
        <v>2</v>
      </c>
      <c r="E5" s="112" t="s">
        <v>3</v>
      </c>
      <c r="F5" s="122" t="s">
        <v>4</v>
      </c>
      <c r="G5" s="123"/>
      <c r="H5" s="123"/>
      <c r="I5" s="124"/>
      <c r="J5" s="122" t="s">
        <v>5</v>
      </c>
      <c r="K5" s="123"/>
      <c r="L5" s="123"/>
      <c r="M5" s="123"/>
      <c r="N5" s="123"/>
      <c r="O5" s="123"/>
      <c r="P5" s="123"/>
      <c r="Q5" s="124"/>
    </row>
    <row r="6" spans="1:17" ht="28.5" customHeight="1" thickBot="1">
      <c r="A6" s="126"/>
      <c r="B6" s="130"/>
      <c r="C6" s="128"/>
      <c r="D6" s="113"/>
      <c r="E6" s="113"/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</row>
    <row r="7" spans="1:17" s="15" customFormat="1" ht="19.5" customHeight="1" thickBot="1">
      <c r="A7" s="39" t="s">
        <v>225</v>
      </c>
      <c r="B7" s="6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15" customFormat="1" ht="19.5" customHeight="1" thickBot="1">
      <c r="A8" s="40" t="s">
        <v>18</v>
      </c>
      <c r="B8" s="68"/>
      <c r="C8" s="4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15" customFormat="1" ht="19.5" customHeight="1" thickBot="1">
      <c r="A9" s="41" t="s">
        <v>19</v>
      </c>
      <c r="B9" s="50" t="s">
        <v>144</v>
      </c>
      <c r="C9" s="45"/>
      <c r="D9" s="12">
        <v>42</v>
      </c>
      <c r="E9" s="12">
        <v>10</v>
      </c>
      <c r="F9" s="12">
        <v>2.32</v>
      </c>
      <c r="G9" s="12">
        <v>2.95</v>
      </c>
      <c r="H9" s="12">
        <v>0</v>
      </c>
      <c r="I9" s="12">
        <v>36.4</v>
      </c>
      <c r="J9" s="12">
        <v>13</v>
      </c>
      <c r="K9" s="12">
        <v>0</v>
      </c>
      <c r="L9" s="34">
        <v>0.07</v>
      </c>
      <c r="M9" s="35">
        <v>0</v>
      </c>
      <c r="N9" s="35">
        <v>88</v>
      </c>
      <c r="O9" s="35">
        <v>3.5</v>
      </c>
      <c r="P9" s="35">
        <v>50</v>
      </c>
      <c r="Q9" s="12">
        <v>0.1</v>
      </c>
    </row>
    <row r="10" spans="1:17" s="15" customFormat="1" ht="19.5" customHeight="1" thickBot="1">
      <c r="A10" s="42" t="s">
        <v>20</v>
      </c>
      <c r="B10" s="50" t="s">
        <v>145</v>
      </c>
      <c r="C10" s="46">
        <v>26</v>
      </c>
      <c r="D10" s="5" t="s">
        <v>21</v>
      </c>
      <c r="E10" s="5" t="s">
        <v>39</v>
      </c>
      <c r="F10" s="5">
        <v>4.35</v>
      </c>
      <c r="G10" s="5">
        <v>6.9</v>
      </c>
      <c r="H10" s="5">
        <v>33.02</v>
      </c>
      <c r="I10" s="5">
        <v>228</v>
      </c>
      <c r="J10" s="5">
        <v>0.08</v>
      </c>
      <c r="K10" s="5">
        <v>0.19</v>
      </c>
      <c r="L10" s="5">
        <v>0.98</v>
      </c>
      <c r="M10" s="5">
        <v>0.12</v>
      </c>
      <c r="N10" s="5">
        <v>104.29</v>
      </c>
      <c r="O10" s="5">
        <v>41.88</v>
      </c>
      <c r="P10" s="5">
        <v>156.92</v>
      </c>
      <c r="Q10" s="5">
        <v>1.1</v>
      </c>
    </row>
    <row r="11" spans="1:17" s="15" customFormat="1" ht="19.5" customHeight="1" thickBot="1">
      <c r="A11" s="42" t="s">
        <v>23</v>
      </c>
      <c r="B11" s="50" t="s">
        <v>146</v>
      </c>
      <c r="C11" s="44">
        <v>39</v>
      </c>
      <c r="D11" s="5" t="s">
        <v>24</v>
      </c>
      <c r="E11" s="5">
        <v>200</v>
      </c>
      <c r="F11" s="5">
        <v>2.5</v>
      </c>
      <c r="G11" s="5">
        <v>3.6</v>
      </c>
      <c r="H11" s="5">
        <v>28.7</v>
      </c>
      <c r="I11" s="5">
        <v>152</v>
      </c>
      <c r="J11" s="5">
        <v>0.02</v>
      </c>
      <c r="K11" s="5">
        <v>1</v>
      </c>
      <c r="L11" s="5">
        <v>0.1</v>
      </c>
      <c r="M11" s="5">
        <v>0</v>
      </c>
      <c r="N11" s="5">
        <v>61</v>
      </c>
      <c r="O11" s="5">
        <v>45</v>
      </c>
      <c r="P11" s="5">
        <v>7</v>
      </c>
      <c r="Q11" s="5">
        <v>1</v>
      </c>
    </row>
    <row r="12" spans="1:17" s="15" customFormat="1" ht="19.5" customHeight="1" thickBot="1">
      <c r="A12" s="42" t="s">
        <v>25</v>
      </c>
      <c r="B12" s="50" t="s">
        <v>147</v>
      </c>
      <c r="C12" s="45"/>
      <c r="D12" s="5"/>
      <c r="E12" s="5">
        <v>20</v>
      </c>
      <c r="F12" s="5">
        <v>1.52</v>
      </c>
      <c r="G12" s="5">
        <v>0.17</v>
      </c>
      <c r="H12" s="5">
        <v>9.72</v>
      </c>
      <c r="I12" s="5">
        <v>48</v>
      </c>
      <c r="J12" s="5">
        <v>0</v>
      </c>
      <c r="K12" s="5">
        <v>0.02</v>
      </c>
      <c r="L12" s="5">
        <v>0</v>
      </c>
      <c r="M12" s="5">
        <v>0.22</v>
      </c>
      <c r="N12" s="5">
        <v>4</v>
      </c>
      <c r="O12" s="5">
        <v>2.8</v>
      </c>
      <c r="P12" s="5">
        <v>13</v>
      </c>
      <c r="Q12" s="5">
        <v>0.22</v>
      </c>
    </row>
    <row r="13" spans="1:17" s="15" customFormat="1" ht="19.5" customHeight="1" thickBot="1">
      <c r="A13" s="42" t="s">
        <v>26</v>
      </c>
      <c r="B13" s="50" t="s">
        <v>145</v>
      </c>
      <c r="C13" s="45"/>
      <c r="D13" s="5"/>
      <c r="E13" s="5">
        <v>60</v>
      </c>
      <c r="F13" s="5">
        <v>0.48</v>
      </c>
      <c r="G13" s="5">
        <v>0.18</v>
      </c>
      <c r="H13" s="5">
        <v>4.86</v>
      </c>
      <c r="I13" s="5">
        <v>24</v>
      </c>
      <c r="J13" s="5">
        <v>0</v>
      </c>
      <c r="K13" s="5">
        <v>0.04</v>
      </c>
      <c r="L13" s="5">
        <v>22.8</v>
      </c>
      <c r="M13" s="5">
        <v>0.12</v>
      </c>
      <c r="N13" s="5">
        <v>21</v>
      </c>
      <c r="O13" s="5">
        <v>6.6</v>
      </c>
      <c r="P13" s="5">
        <v>10.2</v>
      </c>
      <c r="Q13" s="5">
        <v>0.06</v>
      </c>
    </row>
    <row r="14" spans="1:17" s="15" customFormat="1" ht="19.5" customHeight="1" thickBot="1">
      <c r="A14" s="43" t="s">
        <v>27</v>
      </c>
      <c r="B14" s="51" t="s">
        <v>148</v>
      </c>
      <c r="C14" s="47"/>
      <c r="D14" s="8"/>
      <c r="E14" s="8"/>
      <c r="F14" s="8">
        <f>SUM(F9:F13)</f>
        <v>11.17</v>
      </c>
      <c r="G14" s="8">
        <f aca="true" t="shared" si="0" ref="G14:Q14">SUM(G9:G13)</f>
        <v>13.8</v>
      </c>
      <c r="H14" s="8">
        <f t="shared" si="0"/>
        <v>76.3</v>
      </c>
      <c r="I14" s="8">
        <f t="shared" si="0"/>
        <v>488.4</v>
      </c>
      <c r="J14" s="8">
        <f t="shared" si="0"/>
        <v>13.1</v>
      </c>
      <c r="K14" s="8">
        <f t="shared" si="0"/>
        <v>1.25</v>
      </c>
      <c r="L14" s="8">
        <f t="shared" si="0"/>
        <v>23.95</v>
      </c>
      <c r="M14" s="8">
        <f t="shared" si="0"/>
        <v>0.45999999999999996</v>
      </c>
      <c r="N14" s="8">
        <f t="shared" si="0"/>
        <v>278.29</v>
      </c>
      <c r="O14" s="8">
        <f t="shared" si="0"/>
        <v>99.77999999999999</v>
      </c>
      <c r="P14" s="8">
        <f t="shared" si="0"/>
        <v>237.11999999999998</v>
      </c>
      <c r="Q14" s="8">
        <f t="shared" si="0"/>
        <v>2.4800000000000004</v>
      </c>
    </row>
    <row r="15" spans="1:17" s="15" customFormat="1" ht="19.5" customHeight="1" thickBot="1">
      <c r="A15" s="40" t="s">
        <v>28</v>
      </c>
      <c r="B15" s="67"/>
      <c r="C15" s="4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5" customFormat="1" ht="19.5" customHeight="1" thickBot="1">
      <c r="A16" s="42" t="s">
        <v>113</v>
      </c>
      <c r="B16" s="52" t="s">
        <v>149</v>
      </c>
      <c r="C16" s="44">
        <v>71</v>
      </c>
      <c r="D16" s="5">
        <v>71</v>
      </c>
      <c r="E16" s="5">
        <v>60</v>
      </c>
      <c r="F16" s="5">
        <v>0.66</v>
      </c>
      <c r="G16" s="5">
        <v>0.12</v>
      </c>
      <c r="H16" s="5">
        <v>2.28</v>
      </c>
      <c r="I16" s="5">
        <v>13.2</v>
      </c>
      <c r="J16" s="5">
        <v>0</v>
      </c>
      <c r="K16" s="5">
        <v>0</v>
      </c>
      <c r="L16" s="5">
        <v>10.5</v>
      </c>
      <c r="M16" s="5">
        <v>0</v>
      </c>
      <c r="N16" s="5">
        <v>8.4</v>
      </c>
      <c r="O16" s="5">
        <v>12</v>
      </c>
      <c r="P16" s="19">
        <v>0</v>
      </c>
      <c r="Q16" s="5">
        <v>0.54</v>
      </c>
    </row>
    <row r="17" spans="1:17" s="15" customFormat="1" ht="19.5" customHeight="1" thickBot="1">
      <c r="A17" s="42" t="s">
        <v>29</v>
      </c>
      <c r="B17" s="50" t="s">
        <v>150</v>
      </c>
      <c r="C17" s="45">
        <v>10</v>
      </c>
      <c r="D17" s="5" t="s">
        <v>30</v>
      </c>
      <c r="E17" s="5">
        <v>200</v>
      </c>
      <c r="F17" s="5">
        <v>4.71</v>
      </c>
      <c r="G17" s="5">
        <v>3.73</v>
      </c>
      <c r="H17" s="5">
        <v>15.96</v>
      </c>
      <c r="I17" s="5">
        <v>118</v>
      </c>
      <c r="J17" s="5">
        <v>0.05</v>
      </c>
      <c r="K17" s="5">
        <v>0.19</v>
      </c>
      <c r="L17" s="5">
        <v>9.2</v>
      </c>
      <c r="M17" s="5">
        <v>0.21</v>
      </c>
      <c r="N17" s="5">
        <v>30.72</v>
      </c>
      <c r="O17" s="5">
        <v>27.9</v>
      </c>
      <c r="P17" s="19">
        <v>70.66</v>
      </c>
      <c r="Q17" s="5">
        <v>1.67</v>
      </c>
    </row>
    <row r="18" spans="1:17" s="15" customFormat="1" ht="19.5" customHeight="1" thickBot="1">
      <c r="A18" s="42" t="s">
        <v>114</v>
      </c>
      <c r="B18" s="53" t="s">
        <v>151</v>
      </c>
      <c r="C18" s="46">
        <v>32</v>
      </c>
      <c r="D18" s="5">
        <v>487</v>
      </c>
      <c r="E18" s="5">
        <v>100</v>
      </c>
      <c r="F18" s="5">
        <v>19.2</v>
      </c>
      <c r="G18" s="5">
        <v>7.4</v>
      </c>
      <c r="H18" s="5">
        <v>0.6</v>
      </c>
      <c r="I18" s="5">
        <v>150</v>
      </c>
      <c r="J18" s="5">
        <v>0.05</v>
      </c>
      <c r="K18" s="36">
        <v>0.07</v>
      </c>
      <c r="L18" s="36">
        <v>1.9</v>
      </c>
      <c r="M18" s="36">
        <v>1.46</v>
      </c>
      <c r="N18" s="36">
        <v>16</v>
      </c>
      <c r="O18" s="36">
        <v>17.23</v>
      </c>
      <c r="P18" s="19">
        <v>138.93</v>
      </c>
      <c r="Q18" s="37">
        <v>1.6</v>
      </c>
    </row>
    <row r="19" spans="1:17" s="15" customFormat="1" ht="19.5" customHeight="1" thickBot="1">
      <c r="A19" s="42" t="s">
        <v>32</v>
      </c>
      <c r="B19" s="53" t="s">
        <v>152</v>
      </c>
      <c r="C19" s="46">
        <v>23</v>
      </c>
      <c r="D19" s="5" t="s">
        <v>33</v>
      </c>
      <c r="E19" s="5">
        <v>150</v>
      </c>
      <c r="F19" s="5">
        <v>5.32</v>
      </c>
      <c r="G19" s="5">
        <v>4.89</v>
      </c>
      <c r="H19" s="5">
        <v>35.52</v>
      </c>
      <c r="I19" s="5">
        <v>211</v>
      </c>
      <c r="J19" s="5">
        <v>0.05</v>
      </c>
      <c r="K19" s="5">
        <v>0.09</v>
      </c>
      <c r="L19" s="5">
        <v>0</v>
      </c>
      <c r="M19" s="5">
        <v>0.76</v>
      </c>
      <c r="N19" s="5">
        <v>10.3</v>
      </c>
      <c r="O19" s="5">
        <v>8.16</v>
      </c>
      <c r="P19" s="19">
        <v>45.28</v>
      </c>
      <c r="Q19" s="5">
        <v>0.82</v>
      </c>
    </row>
    <row r="20" spans="1:17" s="15" customFormat="1" ht="19.5" customHeight="1" thickBot="1">
      <c r="A20" s="42" t="s">
        <v>34</v>
      </c>
      <c r="B20" s="53" t="s">
        <v>153</v>
      </c>
      <c r="C20" s="46">
        <v>31</v>
      </c>
      <c r="D20" s="5" t="s">
        <v>35</v>
      </c>
      <c r="E20" s="5">
        <v>200</v>
      </c>
      <c r="F20" s="5">
        <v>0.26</v>
      </c>
      <c r="G20" s="5">
        <v>0.06</v>
      </c>
      <c r="H20" s="5">
        <v>15.22</v>
      </c>
      <c r="I20" s="5">
        <v>59</v>
      </c>
      <c r="J20" s="5">
        <v>0</v>
      </c>
      <c r="K20" s="5">
        <v>0</v>
      </c>
      <c r="L20" s="5">
        <v>2.9</v>
      </c>
      <c r="M20" s="5">
        <v>0</v>
      </c>
      <c r="N20" s="5">
        <v>8.05</v>
      </c>
      <c r="O20" s="5">
        <v>5.24</v>
      </c>
      <c r="P20" s="19">
        <v>9.78</v>
      </c>
      <c r="Q20" s="5">
        <v>0.91</v>
      </c>
    </row>
    <row r="21" spans="1:17" s="15" customFormat="1" ht="19.5" customHeight="1" thickBot="1">
      <c r="A21" s="42" t="s">
        <v>36</v>
      </c>
      <c r="B21" s="52" t="s">
        <v>154</v>
      </c>
      <c r="C21" s="44"/>
      <c r="D21" s="5"/>
      <c r="E21" s="5">
        <v>60</v>
      </c>
      <c r="F21" s="5">
        <v>2.82</v>
      </c>
      <c r="G21" s="5">
        <v>0.6</v>
      </c>
      <c r="H21" s="5">
        <v>0.6</v>
      </c>
      <c r="I21" s="5">
        <v>126</v>
      </c>
      <c r="J21" s="5">
        <v>0</v>
      </c>
      <c r="K21" s="5">
        <v>0.04</v>
      </c>
      <c r="L21" s="5">
        <v>0</v>
      </c>
      <c r="M21" s="5">
        <v>0.78</v>
      </c>
      <c r="N21" s="5">
        <v>14.4</v>
      </c>
      <c r="O21" s="5">
        <v>11.4</v>
      </c>
      <c r="P21" s="19">
        <v>52.2</v>
      </c>
      <c r="Q21" s="5">
        <v>2.24</v>
      </c>
    </row>
    <row r="22" spans="1:17" s="15" customFormat="1" ht="19.5" customHeight="1" thickBot="1">
      <c r="A22" s="43" t="s">
        <v>27</v>
      </c>
      <c r="B22" s="51" t="s">
        <v>155</v>
      </c>
      <c r="C22" s="48"/>
      <c r="D22" s="8"/>
      <c r="E22" s="8"/>
      <c r="F22" s="8">
        <f>SUM(F16:F21)</f>
        <v>32.97</v>
      </c>
      <c r="G22" s="8">
        <f aca="true" t="shared" si="1" ref="G22:Q22">SUM(G16:G21)</f>
        <v>16.8</v>
      </c>
      <c r="H22" s="8">
        <f t="shared" si="1"/>
        <v>70.18</v>
      </c>
      <c r="I22" s="8">
        <f t="shared" si="1"/>
        <v>677.2</v>
      </c>
      <c r="J22" s="8">
        <f t="shared" si="1"/>
        <v>0.15000000000000002</v>
      </c>
      <c r="K22" s="8">
        <f t="shared" si="1"/>
        <v>0.38999999999999996</v>
      </c>
      <c r="L22" s="8">
        <f t="shared" si="1"/>
        <v>24.499999999999996</v>
      </c>
      <c r="M22" s="8">
        <f t="shared" si="1"/>
        <v>3.21</v>
      </c>
      <c r="N22" s="8">
        <f t="shared" si="1"/>
        <v>87.87</v>
      </c>
      <c r="O22" s="8">
        <f>SUM(O16:O21)</f>
        <v>81.92999999999999</v>
      </c>
      <c r="P22" s="20">
        <f>SUM(P16:P21)</f>
        <v>316.84999999999997</v>
      </c>
      <c r="Q22" s="8">
        <f t="shared" si="1"/>
        <v>7.78</v>
      </c>
    </row>
    <row r="23" spans="1:17" s="15" customFormat="1" ht="19.5" customHeight="1" thickBot="1">
      <c r="A23" s="54" t="s">
        <v>37</v>
      </c>
      <c r="B23" s="89"/>
      <c r="C23" s="49"/>
      <c r="D23" s="10"/>
      <c r="E23" s="10"/>
      <c r="F23" s="10">
        <f>F14+F22</f>
        <v>44.14</v>
      </c>
      <c r="G23" s="10">
        <f aca="true" t="shared" si="2" ref="G23:Q23">G14+G22</f>
        <v>30.6</v>
      </c>
      <c r="H23" s="10">
        <f t="shared" si="2"/>
        <v>146.48000000000002</v>
      </c>
      <c r="I23" s="10">
        <f t="shared" si="2"/>
        <v>1165.6</v>
      </c>
      <c r="J23" s="10">
        <f t="shared" si="2"/>
        <v>13.25</v>
      </c>
      <c r="K23" s="10">
        <f t="shared" si="2"/>
        <v>1.64</v>
      </c>
      <c r="L23" s="10">
        <f t="shared" si="2"/>
        <v>48.449999999999996</v>
      </c>
      <c r="M23" s="10">
        <f t="shared" si="2"/>
        <v>3.67</v>
      </c>
      <c r="N23" s="10">
        <f t="shared" si="2"/>
        <v>366.16</v>
      </c>
      <c r="O23" s="10">
        <f t="shared" si="2"/>
        <v>181.70999999999998</v>
      </c>
      <c r="P23" s="10">
        <f t="shared" si="2"/>
        <v>553.9699999999999</v>
      </c>
      <c r="Q23" s="10">
        <f t="shared" si="2"/>
        <v>10.260000000000002</v>
      </c>
    </row>
    <row r="24" spans="1:17" s="29" customFormat="1" ht="19.5" customHeight="1" thickBot="1">
      <c r="A24" s="55"/>
      <c r="B24" s="90"/>
      <c r="C24" s="28"/>
      <c r="D24" s="30"/>
      <c r="E24" s="30"/>
      <c r="F24" s="31"/>
      <c r="G24" s="31"/>
      <c r="H24" s="31">
        <f>H23/G23</f>
        <v>4.786928104575164</v>
      </c>
      <c r="I24" s="30"/>
      <c r="J24" s="31"/>
      <c r="K24" s="27"/>
      <c r="L24" s="27"/>
      <c r="M24" s="27"/>
      <c r="N24" s="27"/>
      <c r="O24" s="27"/>
      <c r="P24" s="27"/>
      <c r="Q24" s="28"/>
    </row>
    <row r="25" spans="1:17" s="16" customFormat="1" ht="20.25" customHeight="1" thickBot="1">
      <c r="A25" s="134" t="s">
        <v>0</v>
      </c>
      <c r="B25" s="135" t="s">
        <v>143</v>
      </c>
      <c r="C25" s="127" t="s">
        <v>1</v>
      </c>
      <c r="D25" s="112" t="s">
        <v>2</v>
      </c>
      <c r="E25" s="112" t="s">
        <v>3</v>
      </c>
      <c r="F25" s="122" t="s">
        <v>4</v>
      </c>
      <c r="G25" s="123"/>
      <c r="H25" s="123"/>
      <c r="I25" s="124"/>
      <c r="J25" s="122" t="s">
        <v>5</v>
      </c>
      <c r="K25" s="123"/>
      <c r="L25" s="123"/>
      <c r="M25" s="123"/>
      <c r="N25" s="123"/>
      <c r="O25" s="123"/>
      <c r="P25" s="123"/>
      <c r="Q25" s="124"/>
    </row>
    <row r="26" spans="1:17" s="16" customFormat="1" ht="32.25" customHeight="1" thickBot="1">
      <c r="A26" s="126"/>
      <c r="B26" s="136"/>
      <c r="C26" s="128"/>
      <c r="D26" s="113"/>
      <c r="E26" s="113"/>
      <c r="F26" s="13" t="s">
        <v>6</v>
      </c>
      <c r="G26" s="13" t="s">
        <v>7</v>
      </c>
      <c r="H26" s="13" t="s">
        <v>8</v>
      </c>
      <c r="I26" s="13" t="s">
        <v>9</v>
      </c>
      <c r="J26" s="13" t="s">
        <v>10</v>
      </c>
      <c r="K26" s="13" t="s">
        <v>11</v>
      </c>
      <c r="L26" s="13" t="s">
        <v>12</v>
      </c>
      <c r="M26" s="13" t="s">
        <v>13</v>
      </c>
      <c r="N26" s="13" t="s">
        <v>14</v>
      </c>
      <c r="O26" s="13" t="s">
        <v>15</v>
      </c>
      <c r="P26" s="13" t="s">
        <v>16</v>
      </c>
      <c r="Q26" s="13" t="s">
        <v>17</v>
      </c>
    </row>
    <row r="27" spans="1:17" ht="19.5" customHeight="1" thickBot="1">
      <c r="A27" s="56" t="s">
        <v>216</v>
      </c>
      <c r="B27" s="6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9.5" customHeight="1" thickBot="1">
      <c r="A28" s="3" t="s">
        <v>18</v>
      </c>
      <c r="B28" s="6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9.5" customHeight="1" thickBot="1">
      <c r="A29" s="6" t="s">
        <v>131</v>
      </c>
      <c r="B29" s="70" t="s">
        <v>156</v>
      </c>
      <c r="C29" s="5"/>
      <c r="D29" s="5"/>
      <c r="E29" s="5">
        <v>30</v>
      </c>
      <c r="F29" s="5">
        <v>0.84</v>
      </c>
      <c r="G29" s="5">
        <v>0.99</v>
      </c>
      <c r="H29" s="5" t="s">
        <v>130</v>
      </c>
      <c r="I29" s="5">
        <v>106.7</v>
      </c>
      <c r="J29" s="5">
        <v>0</v>
      </c>
      <c r="K29" s="5">
        <v>0</v>
      </c>
      <c r="L29" s="5">
        <v>0</v>
      </c>
      <c r="M29" s="5">
        <v>0</v>
      </c>
      <c r="N29" s="5">
        <v>5.5</v>
      </c>
      <c r="O29" s="5">
        <v>8.75</v>
      </c>
      <c r="P29" s="5">
        <v>67</v>
      </c>
      <c r="Q29" s="5">
        <v>0.65</v>
      </c>
    </row>
    <row r="30" spans="1:17" ht="19.5" customHeight="1" thickBot="1">
      <c r="A30" s="6" t="s">
        <v>38</v>
      </c>
      <c r="B30" s="71" t="s">
        <v>157</v>
      </c>
      <c r="C30" s="5">
        <v>28</v>
      </c>
      <c r="D30" s="5" t="s">
        <v>21</v>
      </c>
      <c r="E30" s="5" t="s">
        <v>39</v>
      </c>
      <c r="F30" s="5">
        <v>6.45</v>
      </c>
      <c r="G30" s="5">
        <v>7.78</v>
      </c>
      <c r="H30" s="5">
        <v>33.02</v>
      </c>
      <c r="I30" s="5">
        <v>228</v>
      </c>
      <c r="J30" s="5">
        <v>0.08</v>
      </c>
      <c r="K30" s="5">
        <v>0.19</v>
      </c>
      <c r="L30" s="5">
        <v>0.98</v>
      </c>
      <c r="M30" s="5">
        <v>0.12</v>
      </c>
      <c r="N30" s="5">
        <v>104.29</v>
      </c>
      <c r="O30" s="5">
        <v>41.88</v>
      </c>
      <c r="P30" s="5">
        <v>156.92</v>
      </c>
      <c r="Q30" s="5">
        <v>1.1</v>
      </c>
    </row>
    <row r="31" spans="1:17" ht="19.5" customHeight="1" thickBot="1">
      <c r="A31" s="6" t="s">
        <v>40</v>
      </c>
      <c r="B31" s="70" t="s">
        <v>156</v>
      </c>
      <c r="C31" s="5">
        <v>33</v>
      </c>
      <c r="D31" s="5" t="s">
        <v>41</v>
      </c>
      <c r="E31" s="5">
        <v>200</v>
      </c>
      <c r="F31" s="5">
        <v>0.16</v>
      </c>
      <c r="G31" s="5">
        <v>0.16</v>
      </c>
      <c r="H31" s="5">
        <v>27.87</v>
      </c>
      <c r="I31" s="5">
        <v>109</v>
      </c>
      <c r="J31" s="5">
        <v>0.01</v>
      </c>
      <c r="K31" s="5">
        <v>0.01</v>
      </c>
      <c r="L31" s="5">
        <v>6.6</v>
      </c>
      <c r="M31" s="5">
        <v>0.08</v>
      </c>
      <c r="N31" s="5">
        <v>6.88</v>
      </c>
      <c r="O31" s="5">
        <v>3.6</v>
      </c>
      <c r="P31" s="5">
        <v>4.4</v>
      </c>
      <c r="Q31" s="5">
        <v>0.95</v>
      </c>
    </row>
    <row r="32" spans="1:17" ht="19.5" customHeight="1" thickBot="1">
      <c r="A32" s="6" t="s">
        <v>25</v>
      </c>
      <c r="B32" s="70" t="s">
        <v>147</v>
      </c>
      <c r="C32" s="5"/>
      <c r="D32" s="5"/>
      <c r="E32" s="5">
        <v>20</v>
      </c>
      <c r="F32" s="5">
        <v>1.52</v>
      </c>
      <c r="G32" s="5">
        <v>0.17</v>
      </c>
      <c r="H32" s="5">
        <v>9.72</v>
      </c>
      <c r="I32" s="5">
        <v>48</v>
      </c>
      <c r="J32" s="5">
        <v>0</v>
      </c>
      <c r="K32" s="5">
        <v>0.02</v>
      </c>
      <c r="L32" s="5">
        <v>0</v>
      </c>
      <c r="M32" s="5">
        <v>0.22</v>
      </c>
      <c r="N32" s="5">
        <v>4</v>
      </c>
      <c r="O32" s="5">
        <v>2.8</v>
      </c>
      <c r="P32" s="5">
        <v>13</v>
      </c>
      <c r="Q32" s="5">
        <v>0.22</v>
      </c>
    </row>
    <row r="33" spans="1:17" ht="19.5" customHeight="1" thickBot="1">
      <c r="A33" s="6" t="s">
        <v>93</v>
      </c>
      <c r="B33" s="72" t="s">
        <v>145</v>
      </c>
      <c r="C33" s="5"/>
      <c r="D33" s="5"/>
      <c r="E33" s="5">
        <v>100</v>
      </c>
      <c r="F33" s="5">
        <v>1.5</v>
      </c>
      <c r="G33" s="5">
        <v>0.1</v>
      </c>
      <c r="H33" s="5">
        <v>21</v>
      </c>
      <c r="I33" s="5">
        <v>49.33</v>
      </c>
      <c r="J33" s="5">
        <v>0</v>
      </c>
      <c r="K33" s="5">
        <v>0.08</v>
      </c>
      <c r="L33" s="5">
        <v>20</v>
      </c>
      <c r="M33" s="5">
        <v>0.4</v>
      </c>
      <c r="N33" s="5">
        <v>8</v>
      </c>
      <c r="O33" s="5">
        <v>42</v>
      </c>
      <c r="P33" s="5">
        <v>28</v>
      </c>
      <c r="Q33" s="5">
        <v>0.6</v>
      </c>
    </row>
    <row r="34" spans="1:17" ht="19.5" customHeight="1" thickBot="1">
      <c r="A34" s="7" t="s">
        <v>27</v>
      </c>
      <c r="B34" s="73" t="s">
        <v>158</v>
      </c>
      <c r="C34" s="8"/>
      <c r="D34" s="8"/>
      <c r="E34" s="8"/>
      <c r="F34" s="8">
        <f>SUM(F29:F33)</f>
        <v>10.47</v>
      </c>
      <c r="G34" s="8">
        <f aca="true" t="shared" si="3" ref="G34:Q34">SUM(G29:G33)</f>
        <v>9.2</v>
      </c>
      <c r="H34" s="8">
        <v>114.8</v>
      </c>
      <c r="I34" s="8">
        <f t="shared" si="3"/>
        <v>541.03</v>
      </c>
      <c r="J34" s="8">
        <f t="shared" si="3"/>
        <v>0.09</v>
      </c>
      <c r="K34" s="8">
        <f t="shared" si="3"/>
        <v>0.3</v>
      </c>
      <c r="L34" s="8">
        <f t="shared" si="3"/>
        <v>27.58</v>
      </c>
      <c r="M34" s="8">
        <f t="shared" si="3"/>
        <v>0.8200000000000001</v>
      </c>
      <c r="N34" s="8">
        <f t="shared" si="3"/>
        <v>128.67000000000002</v>
      </c>
      <c r="O34" s="8">
        <f t="shared" si="3"/>
        <v>99.03</v>
      </c>
      <c r="P34" s="8">
        <f t="shared" si="3"/>
        <v>269.32</v>
      </c>
      <c r="Q34" s="8">
        <f t="shared" si="3"/>
        <v>3.5200000000000005</v>
      </c>
    </row>
    <row r="35" spans="1:17" ht="19.5" customHeight="1" thickBot="1">
      <c r="A35" s="3" t="s">
        <v>28</v>
      </c>
      <c r="B35" s="6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9.5" customHeight="1" thickBot="1">
      <c r="A36" s="6" t="s">
        <v>42</v>
      </c>
      <c r="B36" s="74" t="s">
        <v>146</v>
      </c>
      <c r="C36" s="5">
        <v>4</v>
      </c>
      <c r="D36" s="5" t="s">
        <v>43</v>
      </c>
      <c r="E36" s="5">
        <v>60</v>
      </c>
      <c r="F36" s="5">
        <v>0.93</v>
      </c>
      <c r="G36" s="5">
        <v>3.05</v>
      </c>
      <c r="H36" s="5">
        <v>5.65</v>
      </c>
      <c r="I36" s="5">
        <v>53</v>
      </c>
      <c r="J36" s="5">
        <v>0.01</v>
      </c>
      <c r="K36" s="5">
        <v>0.01</v>
      </c>
      <c r="L36" s="5">
        <v>9.54</v>
      </c>
      <c r="M36" s="5">
        <v>1.38</v>
      </c>
      <c r="N36" s="5">
        <v>25.87</v>
      </c>
      <c r="O36" s="5">
        <v>9.86</v>
      </c>
      <c r="P36" s="5">
        <v>17.99</v>
      </c>
      <c r="Q36" s="5">
        <v>0.33</v>
      </c>
    </row>
    <row r="37" spans="1:17" ht="19.5" customHeight="1" thickBot="1">
      <c r="A37" s="6" t="s">
        <v>44</v>
      </c>
      <c r="B37" s="70" t="s">
        <v>159</v>
      </c>
      <c r="C37" s="5">
        <v>6</v>
      </c>
      <c r="D37" s="5" t="s">
        <v>45</v>
      </c>
      <c r="E37" s="5" t="s">
        <v>46</v>
      </c>
      <c r="F37" s="5">
        <v>1.47</v>
      </c>
      <c r="G37" s="5">
        <v>4.67</v>
      </c>
      <c r="H37" s="5">
        <v>7.31</v>
      </c>
      <c r="I37" s="5">
        <v>89</v>
      </c>
      <c r="J37" s="5">
        <v>0.09</v>
      </c>
      <c r="K37" s="5">
        <v>0.03</v>
      </c>
      <c r="L37" s="5">
        <v>8.81</v>
      </c>
      <c r="M37" s="5">
        <v>0.17</v>
      </c>
      <c r="N37" s="5">
        <v>36.95</v>
      </c>
      <c r="O37" s="5">
        <v>19.46</v>
      </c>
      <c r="P37" s="5">
        <v>43.72</v>
      </c>
      <c r="Q37" s="5">
        <v>0.95</v>
      </c>
    </row>
    <row r="38" spans="1:17" ht="19.5" customHeight="1" thickBot="1">
      <c r="A38" s="6" t="s">
        <v>47</v>
      </c>
      <c r="B38" s="70" t="s">
        <v>160</v>
      </c>
      <c r="C38" s="5">
        <v>14</v>
      </c>
      <c r="D38" s="5" t="s">
        <v>48</v>
      </c>
      <c r="E38" s="5" t="s">
        <v>49</v>
      </c>
      <c r="F38" s="5">
        <v>8.56</v>
      </c>
      <c r="G38" s="5">
        <v>14.11</v>
      </c>
      <c r="H38" s="5">
        <v>9.07</v>
      </c>
      <c r="I38" s="5">
        <v>197</v>
      </c>
      <c r="J38" s="5">
        <v>0.01</v>
      </c>
      <c r="K38" s="5">
        <v>0.05</v>
      </c>
      <c r="L38" s="5">
        <v>1.86</v>
      </c>
      <c r="M38" s="5">
        <v>4.25</v>
      </c>
      <c r="N38" s="5">
        <v>16.35</v>
      </c>
      <c r="O38" s="5">
        <v>6.76</v>
      </c>
      <c r="P38" s="5">
        <v>35.53</v>
      </c>
      <c r="Q38" s="5">
        <v>0.33</v>
      </c>
    </row>
    <row r="39" spans="1:17" ht="19.5" customHeight="1" thickBot="1">
      <c r="A39" s="6" t="s">
        <v>50</v>
      </c>
      <c r="B39" s="70" t="s">
        <v>150</v>
      </c>
      <c r="C39" s="5">
        <v>20</v>
      </c>
      <c r="D39" s="5" t="s">
        <v>51</v>
      </c>
      <c r="E39" s="5">
        <v>150</v>
      </c>
      <c r="F39" s="5">
        <v>8.76</v>
      </c>
      <c r="G39" s="5">
        <v>6.62</v>
      </c>
      <c r="H39" s="5">
        <v>43.08</v>
      </c>
      <c r="I39" s="5">
        <v>271</v>
      </c>
      <c r="J39" s="5">
        <v>0.05</v>
      </c>
      <c r="K39" s="5">
        <v>0.08</v>
      </c>
      <c r="L39" s="5">
        <v>0</v>
      </c>
      <c r="M39" s="5">
        <v>0.55</v>
      </c>
      <c r="N39" s="5">
        <v>14.49</v>
      </c>
      <c r="O39" s="5">
        <v>138.62</v>
      </c>
      <c r="P39" s="5">
        <v>207.51</v>
      </c>
      <c r="Q39" s="5">
        <v>4.65</v>
      </c>
    </row>
    <row r="40" spans="1:17" ht="19.5" customHeight="1" thickBot="1">
      <c r="A40" s="6" t="s">
        <v>73</v>
      </c>
      <c r="B40" s="74" t="s">
        <v>149</v>
      </c>
      <c r="C40" s="5">
        <v>32</v>
      </c>
      <c r="D40" s="5" t="s">
        <v>74</v>
      </c>
      <c r="E40" s="5">
        <v>200</v>
      </c>
      <c r="F40" s="5">
        <v>1.6</v>
      </c>
      <c r="G40" s="5">
        <v>1.65</v>
      </c>
      <c r="H40" s="5">
        <v>17.36</v>
      </c>
      <c r="I40" s="5">
        <v>86</v>
      </c>
      <c r="J40" s="5">
        <v>0.02</v>
      </c>
      <c r="K40" s="5">
        <v>0.02</v>
      </c>
      <c r="L40" s="5">
        <v>0.75</v>
      </c>
      <c r="M40" s="5">
        <v>0</v>
      </c>
      <c r="N40" s="5">
        <v>65.25</v>
      </c>
      <c r="O40" s="5">
        <v>11.4</v>
      </c>
      <c r="P40" s="5">
        <v>53.24</v>
      </c>
      <c r="Q40" s="5">
        <v>0.9</v>
      </c>
    </row>
    <row r="41" spans="1:17" ht="19.5" customHeight="1" thickBot="1">
      <c r="A41" s="6" t="s">
        <v>36</v>
      </c>
      <c r="B41" s="74" t="s">
        <v>154</v>
      </c>
      <c r="C41" s="5"/>
      <c r="D41" s="5"/>
      <c r="E41" s="5">
        <v>60</v>
      </c>
      <c r="F41" s="5">
        <v>2.82</v>
      </c>
      <c r="G41" s="5">
        <v>0.6</v>
      </c>
      <c r="H41" s="5">
        <v>0.6</v>
      </c>
      <c r="I41" s="5">
        <v>126</v>
      </c>
      <c r="J41" s="5">
        <v>0</v>
      </c>
      <c r="K41" s="5">
        <v>0.04</v>
      </c>
      <c r="L41" s="5">
        <v>0</v>
      </c>
      <c r="M41" s="5">
        <v>0.78</v>
      </c>
      <c r="N41" s="5">
        <v>14.4</v>
      </c>
      <c r="O41" s="5">
        <v>11.4</v>
      </c>
      <c r="P41" s="5">
        <v>52.2</v>
      </c>
      <c r="Q41" s="5">
        <v>2.24</v>
      </c>
    </row>
    <row r="42" spans="1:17" ht="19.5" customHeight="1" thickBot="1">
      <c r="A42" s="7" t="s">
        <v>27</v>
      </c>
      <c r="B42" s="73" t="s">
        <v>161</v>
      </c>
      <c r="C42" s="8"/>
      <c r="D42" s="8"/>
      <c r="E42" s="8"/>
      <c r="F42" s="8">
        <f>SUM(F36:F41)</f>
        <v>24.14</v>
      </c>
      <c r="G42" s="8">
        <f aca="true" t="shared" si="4" ref="G42:Q42">SUM(G36:G41)</f>
        <v>30.7</v>
      </c>
      <c r="H42" s="8">
        <f t="shared" si="4"/>
        <v>83.07</v>
      </c>
      <c r="I42" s="8">
        <f t="shared" si="4"/>
        <v>822</v>
      </c>
      <c r="J42" s="8">
        <f t="shared" si="4"/>
        <v>0.17999999999999997</v>
      </c>
      <c r="K42" s="8">
        <f t="shared" si="4"/>
        <v>0.22999999999999998</v>
      </c>
      <c r="L42" s="8">
        <f t="shared" si="4"/>
        <v>20.96</v>
      </c>
      <c r="M42" s="8">
        <f t="shared" si="4"/>
        <v>7.13</v>
      </c>
      <c r="N42" s="8">
        <f t="shared" si="4"/>
        <v>173.31000000000003</v>
      </c>
      <c r="O42" s="8">
        <f t="shared" si="4"/>
        <v>197.5</v>
      </c>
      <c r="P42" s="8">
        <f t="shared" si="4"/>
        <v>410.19</v>
      </c>
      <c r="Q42" s="8">
        <f t="shared" si="4"/>
        <v>9.400000000000002</v>
      </c>
    </row>
    <row r="43" spans="1:17" ht="19.5" customHeight="1" thickBot="1">
      <c r="A43" s="9" t="s">
        <v>37</v>
      </c>
      <c r="B43" s="91"/>
      <c r="C43" s="10"/>
      <c r="D43" s="10"/>
      <c r="E43" s="10"/>
      <c r="F43" s="10">
        <f>F34+F42</f>
        <v>34.61</v>
      </c>
      <c r="G43" s="10">
        <f aca="true" t="shared" si="5" ref="G43:Q43">G34+G42</f>
        <v>39.9</v>
      </c>
      <c r="H43" s="10">
        <f t="shared" si="5"/>
        <v>197.87</v>
      </c>
      <c r="I43" s="10">
        <f t="shared" si="5"/>
        <v>1363.03</v>
      </c>
      <c r="J43" s="10">
        <f t="shared" si="5"/>
        <v>0.26999999999999996</v>
      </c>
      <c r="K43" s="10">
        <f t="shared" si="5"/>
        <v>0.53</v>
      </c>
      <c r="L43" s="10">
        <f t="shared" si="5"/>
        <v>48.54</v>
      </c>
      <c r="M43" s="10">
        <f t="shared" si="5"/>
        <v>7.95</v>
      </c>
      <c r="N43" s="10">
        <f t="shared" si="5"/>
        <v>301.98</v>
      </c>
      <c r="O43" s="10">
        <f t="shared" si="5"/>
        <v>296.53</v>
      </c>
      <c r="P43" s="10">
        <f t="shared" si="5"/>
        <v>679.51</v>
      </c>
      <c r="Q43" s="10">
        <f t="shared" si="5"/>
        <v>12.920000000000002</v>
      </c>
    </row>
    <row r="44" spans="2:8" ht="19.5" customHeight="1" thickBot="1">
      <c r="B44" s="92"/>
      <c r="H44">
        <f>H43/G43</f>
        <v>4.959147869674186</v>
      </c>
    </row>
    <row r="45" spans="1:17" s="16" customFormat="1" ht="18" thickBot="1">
      <c r="A45" s="131" t="s">
        <v>0</v>
      </c>
      <c r="B45" s="141" t="s">
        <v>143</v>
      </c>
      <c r="C45" s="133" t="s">
        <v>1</v>
      </c>
      <c r="D45" s="112" t="s">
        <v>2</v>
      </c>
      <c r="E45" s="112" t="s">
        <v>3</v>
      </c>
      <c r="F45" s="122" t="s">
        <v>4</v>
      </c>
      <c r="G45" s="123"/>
      <c r="H45" s="123"/>
      <c r="I45" s="124"/>
      <c r="J45" s="122" t="s">
        <v>5</v>
      </c>
      <c r="K45" s="123"/>
      <c r="L45" s="123"/>
      <c r="M45" s="123"/>
      <c r="N45" s="123"/>
      <c r="O45" s="123"/>
      <c r="P45" s="123"/>
      <c r="Q45" s="124"/>
    </row>
    <row r="46" spans="1:17" s="16" customFormat="1" ht="33" customHeight="1" thickBot="1">
      <c r="A46" s="132"/>
      <c r="B46" s="142"/>
      <c r="C46" s="128"/>
      <c r="D46" s="113"/>
      <c r="E46" s="113"/>
      <c r="F46" s="13" t="s">
        <v>6</v>
      </c>
      <c r="G46" s="13" t="s">
        <v>7</v>
      </c>
      <c r="H46" s="13" t="s">
        <v>8</v>
      </c>
      <c r="I46" s="13" t="s">
        <v>9</v>
      </c>
      <c r="J46" s="13" t="s">
        <v>10</v>
      </c>
      <c r="K46" s="13" t="s">
        <v>11</v>
      </c>
      <c r="L46" s="13" t="s">
        <v>12</v>
      </c>
      <c r="M46" s="13" t="s">
        <v>13</v>
      </c>
      <c r="N46" s="13" t="s">
        <v>14</v>
      </c>
      <c r="O46" s="13" t="s">
        <v>15</v>
      </c>
      <c r="P46" s="13" t="s">
        <v>16</v>
      </c>
      <c r="Q46" s="13" t="s">
        <v>17</v>
      </c>
    </row>
    <row r="47" spans="1:17" ht="19.5" customHeight="1" thickBot="1">
      <c r="A47" s="1" t="s">
        <v>226</v>
      </c>
      <c r="B47" s="6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9.5" customHeight="1" thickBot="1">
      <c r="A48" s="3" t="s">
        <v>18</v>
      </c>
      <c r="B48" s="6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9.5" customHeight="1" thickBot="1">
      <c r="A49" s="6" t="s">
        <v>54</v>
      </c>
      <c r="B49" s="59" t="s">
        <v>144</v>
      </c>
      <c r="C49" s="5"/>
      <c r="D49" s="5"/>
      <c r="E49" s="5">
        <v>10</v>
      </c>
      <c r="F49" s="5">
        <v>0.05</v>
      </c>
      <c r="G49" s="5">
        <v>8.25</v>
      </c>
      <c r="H49" s="5">
        <v>0.08</v>
      </c>
      <c r="I49" s="5">
        <v>75</v>
      </c>
      <c r="J49" s="5">
        <v>0.1</v>
      </c>
      <c r="K49" s="5">
        <v>0</v>
      </c>
      <c r="L49" s="5">
        <v>0</v>
      </c>
      <c r="M49" s="5">
        <v>0</v>
      </c>
      <c r="N49" s="5">
        <v>1.2</v>
      </c>
      <c r="O49" s="5">
        <v>0.04</v>
      </c>
      <c r="P49" s="5">
        <v>1.9</v>
      </c>
      <c r="Q49" s="5">
        <v>0.02</v>
      </c>
    </row>
    <row r="50" spans="1:17" ht="19.5" customHeight="1" thickBot="1">
      <c r="A50" s="6" t="s">
        <v>55</v>
      </c>
      <c r="B50" s="75" t="s">
        <v>162</v>
      </c>
      <c r="C50" s="5">
        <v>40</v>
      </c>
      <c r="D50" s="5" t="s">
        <v>56</v>
      </c>
      <c r="E50" s="5">
        <v>150</v>
      </c>
      <c r="F50" s="5">
        <v>19.5</v>
      </c>
      <c r="G50" s="5">
        <v>14.4</v>
      </c>
      <c r="H50" s="5">
        <v>30.15</v>
      </c>
      <c r="I50" s="5">
        <v>333.6</v>
      </c>
      <c r="J50" s="5">
        <v>90</v>
      </c>
      <c r="K50" s="5">
        <v>0.09</v>
      </c>
      <c r="L50" s="5">
        <v>0.3</v>
      </c>
      <c r="M50" s="5">
        <v>1.2</v>
      </c>
      <c r="N50" s="5">
        <v>195</v>
      </c>
      <c r="O50" s="5">
        <v>33</v>
      </c>
      <c r="P50" s="5">
        <v>282</v>
      </c>
      <c r="Q50" s="5">
        <v>1.35</v>
      </c>
    </row>
    <row r="51" spans="1:17" ht="19.5" customHeight="1" thickBot="1">
      <c r="A51" s="6" t="s">
        <v>34</v>
      </c>
      <c r="B51" s="75" t="s">
        <v>153</v>
      </c>
      <c r="C51" s="5">
        <v>31</v>
      </c>
      <c r="D51" s="5" t="s">
        <v>35</v>
      </c>
      <c r="E51" s="5">
        <v>200</v>
      </c>
      <c r="F51" s="5">
        <v>0.26</v>
      </c>
      <c r="G51" s="5">
        <v>0.06</v>
      </c>
      <c r="H51" s="5">
        <v>15.22</v>
      </c>
      <c r="I51" s="5">
        <v>59</v>
      </c>
      <c r="J51" s="5">
        <v>0</v>
      </c>
      <c r="K51" s="5">
        <v>0</v>
      </c>
      <c r="L51" s="5">
        <v>2.9</v>
      </c>
      <c r="M51" s="5">
        <v>0</v>
      </c>
      <c r="N51" s="5">
        <v>8.05</v>
      </c>
      <c r="O51" s="5">
        <v>5.24</v>
      </c>
      <c r="P51" s="5">
        <v>9.78</v>
      </c>
      <c r="Q51" s="5">
        <v>0.91</v>
      </c>
    </row>
    <row r="52" spans="1:17" ht="19.5" customHeight="1" thickBot="1">
      <c r="A52" s="6" t="s">
        <v>112</v>
      </c>
      <c r="B52" s="59" t="s">
        <v>147</v>
      </c>
      <c r="C52" s="5"/>
      <c r="D52" s="5"/>
      <c r="E52" s="5">
        <v>40</v>
      </c>
      <c r="F52" s="5">
        <v>3.04</v>
      </c>
      <c r="G52" s="5">
        <v>1.06</v>
      </c>
      <c r="H52" s="5">
        <v>20.56</v>
      </c>
      <c r="I52" s="5">
        <v>104.8</v>
      </c>
      <c r="J52" s="5">
        <v>0</v>
      </c>
      <c r="K52" s="5">
        <v>0.04</v>
      </c>
      <c r="L52" s="5">
        <v>0</v>
      </c>
      <c r="M52" s="5">
        <v>0.44</v>
      </c>
      <c r="N52" s="5">
        <v>8</v>
      </c>
      <c r="O52" s="5">
        <v>5.6</v>
      </c>
      <c r="P52" s="5">
        <v>26</v>
      </c>
      <c r="Q52" s="5">
        <v>0.44</v>
      </c>
    </row>
    <row r="53" spans="1:17" ht="19.5" customHeight="1" thickBot="1">
      <c r="A53" s="6" t="s">
        <v>132</v>
      </c>
      <c r="B53" s="76"/>
      <c r="C53" s="5"/>
      <c r="D53" s="5"/>
      <c r="E53" s="5">
        <v>200</v>
      </c>
      <c r="F53" s="5">
        <v>1</v>
      </c>
      <c r="G53" s="5">
        <v>0.2</v>
      </c>
      <c r="H53" s="5">
        <v>20.2</v>
      </c>
      <c r="I53" s="5">
        <v>86.6</v>
      </c>
      <c r="J53" s="5"/>
      <c r="K53" s="5"/>
      <c r="L53" s="5">
        <v>14</v>
      </c>
      <c r="M53" s="5"/>
      <c r="N53" s="5">
        <v>0.02</v>
      </c>
      <c r="O53" s="5">
        <v>4</v>
      </c>
      <c r="P53" s="5"/>
      <c r="Q53" s="5">
        <v>0.2</v>
      </c>
    </row>
    <row r="54" spans="1:17" ht="19.5" customHeight="1" thickBot="1">
      <c r="A54" s="7" t="s">
        <v>27</v>
      </c>
      <c r="B54" s="60" t="s">
        <v>164</v>
      </c>
      <c r="C54" s="8"/>
      <c r="D54" s="8"/>
      <c r="E54" s="8"/>
      <c r="F54" s="8">
        <v>24.85</v>
      </c>
      <c r="G54" s="8">
        <v>24.17</v>
      </c>
      <c r="H54" s="8">
        <v>106.41</v>
      </c>
      <c r="I54" s="8">
        <v>745.6</v>
      </c>
      <c r="J54" s="8">
        <f>SUM(J49:J52)</f>
        <v>90.1</v>
      </c>
      <c r="K54" s="8">
        <f>SUM(K49:K52)</f>
        <v>0.13</v>
      </c>
      <c r="L54" s="8">
        <f>SUM(L49:L53)</f>
        <v>17.2</v>
      </c>
      <c r="M54" s="8">
        <f>SUM(M49:M52)</f>
        <v>1.64</v>
      </c>
      <c r="N54" s="8">
        <f>SUM(N49:N53)</f>
        <v>212.27</v>
      </c>
      <c r="O54" s="8">
        <f>SUM(O49:O53)</f>
        <v>47.88</v>
      </c>
      <c r="P54" s="8">
        <f>SUM(P49:P52)</f>
        <v>319.67999999999995</v>
      </c>
      <c r="Q54" s="8">
        <f>SUM(Q49:Q53)</f>
        <v>2.9200000000000004</v>
      </c>
    </row>
    <row r="55" spans="1:17" ht="19.5" customHeight="1" thickBot="1">
      <c r="A55" s="3" t="s">
        <v>28</v>
      </c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9.5" customHeight="1" thickBot="1">
      <c r="A56" s="6" t="s">
        <v>75</v>
      </c>
      <c r="B56" s="59" t="s">
        <v>163</v>
      </c>
      <c r="C56" s="5">
        <v>5</v>
      </c>
      <c r="D56" s="5" t="s">
        <v>76</v>
      </c>
      <c r="E56" s="5">
        <v>60</v>
      </c>
      <c r="F56" s="5">
        <v>0.82</v>
      </c>
      <c r="G56" s="5">
        <v>6.07</v>
      </c>
      <c r="H56" s="5">
        <v>4.52</v>
      </c>
      <c r="I56" s="5">
        <v>76</v>
      </c>
      <c r="J56" s="5">
        <v>0.54</v>
      </c>
      <c r="K56" s="5">
        <v>0.03</v>
      </c>
      <c r="L56" s="5">
        <v>7.77</v>
      </c>
      <c r="M56" s="5">
        <v>2.72</v>
      </c>
      <c r="N56" s="5">
        <v>16.83</v>
      </c>
      <c r="O56" s="5">
        <v>11.12</v>
      </c>
      <c r="P56" s="5">
        <v>24.65</v>
      </c>
      <c r="Q56" s="5">
        <v>0.46</v>
      </c>
    </row>
    <row r="57" spans="1:17" ht="19.5" customHeight="1" thickBot="1">
      <c r="A57" s="6" t="s">
        <v>57</v>
      </c>
      <c r="B57" s="76" t="s">
        <v>165</v>
      </c>
      <c r="C57" s="5">
        <v>11</v>
      </c>
      <c r="D57" s="5" t="s">
        <v>58</v>
      </c>
      <c r="E57" s="5">
        <v>200</v>
      </c>
      <c r="F57" s="5">
        <v>2.26</v>
      </c>
      <c r="G57" s="5">
        <v>4.3</v>
      </c>
      <c r="H57" s="5">
        <v>16.68</v>
      </c>
      <c r="I57" s="5">
        <v>117</v>
      </c>
      <c r="J57" s="5">
        <v>0.06</v>
      </c>
      <c r="K57" s="5">
        <v>0.08</v>
      </c>
      <c r="L57" s="5">
        <v>13.2</v>
      </c>
      <c r="M57" s="5">
        <v>0.23</v>
      </c>
      <c r="N57" s="5">
        <v>18.63</v>
      </c>
      <c r="O57" s="5">
        <v>19.61</v>
      </c>
      <c r="P57" s="5">
        <v>52.91</v>
      </c>
      <c r="Q57" s="5">
        <v>0.85</v>
      </c>
    </row>
    <row r="58" spans="1:17" ht="19.5" customHeight="1" thickBot="1">
      <c r="A58" s="6" t="s">
        <v>59</v>
      </c>
      <c r="B58" s="59" t="s">
        <v>166</v>
      </c>
      <c r="C58" s="5"/>
      <c r="D58" s="5" t="s">
        <v>60</v>
      </c>
      <c r="E58" s="5" t="s">
        <v>125</v>
      </c>
      <c r="F58" s="37">
        <v>15.54</v>
      </c>
      <c r="G58" s="19">
        <v>6.48</v>
      </c>
      <c r="H58" s="36">
        <v>3.07</v>
      </c>
      <c r="I58" s="5">
        <v>156.38</v>
      </c>
      <c r="J58" s="5">
        <v>0.0225</v>
      </c>
      <c r="K58" s="5" t="s">
        <v>115</v>
      </c>
      <c r="L58" s="19">
        <v>1.34</v>
      </c>
      <c r="M58" s="19">
        <v>1.61</v>
      </c>
      <c r="N58" s="19">
        <v>39.09</v>
      </c>
      <c r="O58" s="5">
        <v>26.1</v>
      </c>
      <c r="P58" s="5">
        <v>179</v>
      </c>
      <c r="Q58" s="5">
        <v>0.87</v>
      </c>
    </row>
    <row r="59" spans="1:17" ht="19.5" customHeight="1" thickBot="1">
      <c r="A59" s="6" t="s">
        <v>61</v>
      </c>
      <c r="B59" s="59" t="s">
        <v>167</v>
      </c>
      <c r="C59" s="5">
        <v>21</v>
      </c>
      <c r="D59" s="5" t="s">
        <v>62</v>
      </c>
      <c r="E59" s="5">
        <v>150</v>
      </c>
      <c r="F59" s="5">
        <v>3.22</v>
      </c>
      <c r="G59" s="5">
        <v>5.56</v>
      </c>
      <c r="H59" s="5">
        <v>22</v>
      </c>
      <c r="I59" s="5">
        <v>155</v>
      </c>
      <c r="J59" s="5">
        <v>0.09</v>
      </c>
      <c r="K59" s="5">
        <v>0.16</v>
      </c>
      <c r="L59" s="5">
        <v>25.94</v>
      </c>
      <c r="M59" s="5">
        <v>0.13</v>
      </c>
      <c r="N59" s="5">
        <v>40.45</v>
      </c>
      <c r="O59" s="5">
        <v>32.67</v>
      </c>
      <c r="P59" s="5">
        <v>95.63</v>
      </c>
      <c r="Q59" s="5">
        <v>1.17</v>
      </c>
    </row>
    <row r="60" spans="1:17" ht="19.5" customHeight="1" thickBot="1">
      <c r="A60" s="6" t="s">
        <v>63</v>
      </c>
      <c r="B60" s="59" t="s">
        <v>145</v>
      </c>
      <c r="C60" s="5">
        <v>35</v>
      </c>
      <c r="D60" s="5" t="s">
        <v>64</v>
      </c>
      <c r="E60" s="5">
        <v>200</v>
      </c>
      <c r="F60" s="5">
        <v>0.36</v>
      </c>
      <c r="G60" s="5">
        <v>0</v>
      </c>
      <c r="H60" s="5">
        <v>33.16</v>
      </c>
      <c r="I60" s="5">
        <v>128</v>
      </c>
      <c r="J60" s="5">
        <v>0</v>
      </c>
      <c r="K60" s="5">
        <v>0.05</v>
      </c>
      <c r="L60" s="5">
        <v>0</v>
      </c>
      <c r="M60" s="5">
        <v>0.1</v>
      </c>
      <c r="N60" s="5">
        <v>16.4</v>
      </c>
      <c r="O60" s="5">
        <v>8.4</v>
      </c>
      <c r="P60" s="5">
        <v>25.8</v>
      </c>
      <c r="Q60" s="5">
        <v>0.66</v>
      </c>
    </row>
    <row r="61" spans="1:17" ht="19.5" customHeight="1" thickBot="1">
      <c r="A61" s="6" t="s">
        <v>103</v>
      </c>
      <c r="B61" s="75" t="s">
        <v>157</v>
      </c>
      <c r="C61" s="5"/>
      <c r="D61" s="5"/>
      <c r="E61" s="5">
        <v>100</v>
      </c>
      <c r="F61" s="5">
        <v>1.5</v>
      </c>
      <c r="G61" s="5">
        <v>0.05</v>
      </c>
      <c r="H61" s="5">
        <v>21</v>
      </c>
      <c r="I61" s="5">
        <v>96</v>
      </c>
      <c r="J61" s="5">
        <v>0</v>
      </c>
      <c r="K61" s="5">
        <v>0.04</v>
      </c>
      <c r="L61" s="5">
        <v>10</v>
      </c>
      <c r="M61" s="5">
        <v>0.4</v>
      </c>
      <c r="N61" s="5">
        <v>8</v>
      </c>
      <c r="O61" s="5">
        <v>42</v>
      </c>
      <c r="P61" s="5">
        <v>28</v>
      </c>
      <c r="Q61" s="5">
        <v>0.6</v>
      </c>
    </row>
    <row r="62" spans="1:17" ht="19.5" customHeight="1" thickBot="1">
      <c r="A62" s="6" t="s">
        <v>36</v>
      </c>
      <c r="B62" s="75" t="s">
        <v>154</v>
      </c>
      <c r="C62" s="5"/>
      <c r="D62" s="5"/>
      <c r="E62" s="5">
        <v>60</v>
      </c>
      <c r="F62" s="5">
        <v>2.82</v>
      </c>
      <c r="G62" s="5">
        <v>0.6</v>
      </c>
      <c r="H62" s="5">
        <v>0.6</v>
      </c>
      <c r="I62" s="5">
        <v>126</v>
      </c>
      <c r="J62" s="5">
        <v>0</v>
      </c>
      <c r="K62" s="5">
        <v>0.04</v>
      </c>
      <c r="L62" s="5">
        <v>0</v>
      </c>
      <c r="M62" s="5">
        <v>0.78</v>
      </c>
      <c r="N62" s="5">
        <v>14.4</v>
      </c>
      <c r="O62" s="5">
        <v>11.4</v>
      </c>
      <c r="P62" s="5">
        <v>52.2</v>
      </c>
      <c r="Q62" s="5">
        <v>2.24</v>
      </c>
    </row>
    <row r="63" spans="1:17" ht="19.5" customHeight="1" thickBot="1">
      <c r="A63" s="7" t="s">
        <v>27</v>
      </c>
      <c r="B63" s="60" t="s">
        <v>168</v>
      </c>
      <c r="C63" s="8"/>
      <c r="D63" s="8"/>
      <c r="E63" s="8"/>
      <c r="F63" s="8">
        <f>SUM(F56:F62)</f>
        <v>26.519999999999996</v>
      </c>
      <c r="G63" s="8">
        <f aca="true" t="shared" si="6" ref="G63:Q63">SUM(G56:G62)</f>
        <v>23.060000000000002</v>
      </c>
      <c r="H63" s="8">
        <f t="shared" si="6"/>
        <v>101.02999999999999</v>
      </c>
      <c r="I63" s="8">
        <f t="shared" si="6"/>
        <v>854.38</v>
      </c>
      <c r="J63" s="8">
        <f t="shared" si="6"/>
        <v>0.7125</v>
      </c>
      <c r="K63" s="8">
        <f t="shared" si="6"/>
        <v>0.39999999999999997</v>
      </c>
      <c r="L63" s="8">
        <f t="shared" si="6"/>
        <v>58.25</v>
      </c>
      <c r="M63" s="8">
        <f t="shared" si="6"/>
        <v>5.970000000000001</v>
      </c>
      <c r="N63" s="8">
        <f t="shared" si="6"/>
        <v>153.8</v>
      </c>
      <c r="O63" s="8">
        <f t="shared" si="6"/>
        <v>151.3</v>
      </c>
      <c r="P63" s="8">
        <f t="shared" si="6"/>
        <v>458.19</v>
      </c>
      <c r="Q63" s="8">
        <f t="shared" si="6"/>
        <v>6.85</v>
      </c>
    </row>
    <row r="64" spans="1:17" ht="19.5" customHeight="1" thickBot="1">
      <c r="A64" s="9" t="s">
        <v>37</v>
      </c>
      <c r="B64" s="93"/>
      <c r="C64" s="10"/>
      <c r="D64" s="10"/>
      <c r="E64" s="10"/>
      <c r="F64" s="10">
        <f>F54+F63</f>
        <v>51.37</v>
      </c>
      <c r="G64" s="10">
        <f aca="true" t="shared" si="7" ref="G64:Q64">G54+G63</f>
        <v>47.230000000000004</v>
      </c>
      <c r="H64" s="10">
        <f>H54+H63</f>
        <v>207.44</v>
      </c>
      <c r="I64" s="10">
        <f t="shared" si="7"/>
        <v>1599.98</v>
      </c>
      <c r="J64" s="10">
        <f t="shared" si="7"/>
        <v>90.8125</v>
      </c>
      <c r="K64" s="10">
        <f t="shared" si="7"/>
        <v>0.53</v>
      </c>
      <c r="L64" s="10">
        <f t="shared" si="7"/>
        <v>75.45</v>
      </c>
      <c r="M64" s="10">
        <f t="shared" si="7"/>
        <v>7.61</v>
      </c>
      <c r="N64" s="10">
        <f t="shared" si="7"/>
        <v>366.07000000000005</v>
      </c>
      <c r="O64" s="10">
        <f t="shared" si="7"/>
        <v>199.18</v>
      </c>
      <c r="P64" s="10">
        <f t="shared" si="7"/>
        <v>777.8699999999999</v>
      </c>
      <c r="Q64" s="10">
        <f t="shared" si="7"/>
        <v>9.77</v>
      </c>
    </row>
    <row r="65" spans="2:8" ht="9.75" customHeight="1" thickBot="1">
      <c r="B65" s="92"/>
      <c r="H65">
        <f>H64/F64</f>
        <v>4.03815456492116</v>
      </c>
    </row>
    <row r="66" spans="1:17" s="16" customFormat="1" ht="18" thickBot="1">
      <c r="A66" s="131" t="s">
        <v>0</v>
      </c>
      <c r="B66" s="141" t="s">
        <v>143</v>
      </c>
      <c r="C66" s="133" t="s">
        <v>1</v>
      </c>
      <c r="D66" s="112" t="s">
        <v>2</v>
      </c>
      <c r="E66" s="112" t="s">
        <v>3</v>
      </c>
      <c r="F66" s="122" t="s">
        <v>4</v>
      </c>
      <c r="G66" s="123"/>
      <c r="H66" s="123"/>
      <c r="I66" s="124"/>
      <c r="J66" s="122" t="s">
        <v>5</v>
      </c>
      <c r="K66" s="123"/>
      <c r="L66" s="123"/>
      <c r="M66" s="123"/>
      <c r="N66" s="123"/>
      <c r="O66" s="123"/>
      <c r="P66" s="123"/>
      <c r="Q66" s="124"/>
    </row>
    <row r="67" spans="1:17" s="16" customFormat="1" ht="35.25" thickBot="1">
      <c r="A67" s="132"/>
      <c r="B67" s="142"/>
      <c r="C67" s="128"/>
      <c r="D67" s="113"/>
      <c r="E67" s="113"/>
      <c r="F67" s="13" t="s">
        <v>6</v>
      </c>
      <c r="G67" s="13" t="s">
        <v>7</v>
      </c>
      <c r="H67" s="13" t="s">
        <v>8</v>
      </c>
      <c r="I67" s="13" t="s">
        <v>9</v>
      </c>
      <c r="J67" s="13" t="s">
        <v>10</v>
      </c>
      <c r="K67" s="13" t="s">
        <v>11</v>
      </c>
      <c r="L67" s="13" t="s">
        <v>12</v>
      </c>
      <c r="M67" s="13" t="s">
        <v>13</v>
      </c>
      <c r="N67" s="13" t="s">
        <v>14</v>
      </c>
      <c r="O67" s="13" t="s">
        <v>15</v>
      </c>
      <c r="P67" s="13" t="s">
        <v>16</v>
      </c>
      <c r="Q67" s="13" t="s">
        <v>17</v>
      </c>
    </row>
    <row r="68" spans="1:17" ht="19.5" customHeight="1" thickBot="1">
      <c r="A68" s="1" t="s">
        <v>218</v>
      </c>
      <c r="B68" s="8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9.5" customHeight="1" thickBot="1">
      <c r="A69" s="3" t="s">
        <v>18</v>
      </c>
      <c r="B69" s="7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9.5" customHeight="1" thickBot="1">
      <c r="A70" s="6" t="s">
        <v>19</v>
      </c>
      <c r="B70" s="75" t="s">
        <v>157</v>
      </c>
      <c r="C70" s="5"/>
      <c r="D70" s="5">
        <v>42</v>
      </c>
      <c r="E70" s="5">
        <v>10</v>
      </c>
      <c r="F70" s="5">
        <v>2.32</v>
      </c>
      <c r="G70" s="5">
        <v>2.25</v>
      </c>
      <c r="H70" s="5">
        <v>0</v>
      </c>
      <c r="I70" s="5">
        <v>36.4</v>
      </c>
      <c r="J70" s="5">
        <v>26</v>
      </c>
      <c r="K70" s="5">
        <v>0</v>
      </c>
      <c r="L70" s="5">
        <v>0.07</v>
      </c>
      <c r="M70" s="5">
        <v>0</v>
      </c>
      <c r="N70" s="5">
        <v>88</v>
      </c>
      <c r="O70" s="5">
        <v>3.5</v>
      </c>
      <c r="P70" s="5">
        <v>50</v>
      </c>
      <c r="Q70" s="5">
        <v>0.1</v>
      </c>
    </row>
    <row r="71" spans="1:17" ht="19.5" customHeight="1" thickBot="1">
      <c r="A71" s="6" t="s">
        <v>65</v>
      </c>
      <c r="B71" s="75" t="s">
        <v>201</v>
      </c>
      <c r="C71" s="5">
        <v>25</v>
      </c>
      <c r="D71" s="5" t="s">
        <v>21</v>
      </c>
      <c r="E71" s="5" t="s">
        <v>39</v>
      </c>
      <c r="F71" s="5">
        <v>4.21</v>
      </c>
      <c r="G71" s="5">
        <v>4.8</v>
      </c>
      <c r="H71" s="5">
        <v>22.99</v>
      </c>
      <c r="I71" s="5">
        <v>154</v>
      </c>
      <c r="J71" s="5">
        <v>0.05</v>
      </c>
      <c r="K71" s="5">
        <v>0.11</v>
      </c>
      <c r="L71" s="5">
        <v>0</v>
      </c>
      <c r="M71" s="5">
        <v>0.65</v>
      </c>
      <c r="N71" s="5">
        <v>0.63</v>
      </c>
      <c r="O71" s="5">
        <v>0.02</v>
      </c>
      <c r="P71" s="5">
        <v>95.94</v>
      </c>
      <c r="Q71" s="5">
        <v>1.61</v>
      </c>
    </row>
    <row r="72" spans="1:17" ht="19.5" customHeight="1" thickBot="1">
      <c r="A72" s="6" t="s">
        <v>66</v>
      </c>
      <c r="B72" s="75" t="s">
        <v>146</v>
      </c>
      <c r="C72" s="5">
        <v>36</v>
      </c>
      <c r="D72" s="5" t="s">
        <v>64</v>
      </c>
      <c r="E72" s="5">
        <v>200</v>
      </c>
      <c r="F72" s="5">
        <v>1.04</v>
      </c>
      <c r="G72" s="5">
        <v>0</v>
      </c>
      <c r="H72" s="5">
        <v>30.96</v>
      </c>
      <c r="I72" s="5">
        <v>123</v>
      </c>
      <c r="J72" s="5">
        <v>0.7</v>
      </c>
      <c r="K72" s="5">
        <v>0.02</v>
      </c>
      <c r="L72" s="5">
        <v>0.8</v>
      </c>
      <c r="M72" s="5">
        <v>1.1</v>
      </c>
      <c r="N72" s="5">
        <v>32.4</v>
      </c>
      <c r="O72" s="5">
        <v>21</v>
      </c>
      <c r="P72" s="5">
        <v>29.2</v>
      </c>
      <c r="Q72" s="5">
        <v>0.7</v>
      </c>
    </row>
    <row r="73" spans="1:17" ht="19.5" customHeight="1" thickBot="1">
      <c r="A73" s="6" t="s">
        <v>25</v>
      </c>
      <c r="B73" s="75" t="s">
        <v>147</v>
      </c>
      <c r="C73" s="5"/>
      <c r="D73" s="5"/>
      <c r="E73" s="5">
        <v>40</v>
      </c>
      <c r="F73" s="5">
        <v>3.04</v>
      </c>
      <c r="G73" s="5">
        <v>0.34</v>
      </c>
      <c r="H73" s="5">
        <v>19.44</v>
      </c>
      <c r="I73" s="5">
        <v>96</v>
      </c>
      <c r="J73" s="5">
        <v>0</v>
      </c>
      <c r="K73" s="5">
        <v>0.04</v>
      </c>
      <c r="L73" s="5">
        <v>0</v>
      </c>
      <c r="M73" s="5">
        <v>0.44</v>
      </c>
      <c r="N73" s="5">
        <v>8</v>
      </c>
      <c r="O73" s="5">
        <v>5.6</v>
      </c>
      <c r="P73" s="5">
        <v>26</v>
      </c>
      <c r="Q73" s="5">
        <v>0.44</v>
      </c>
    </row>
    <row r="74" spans="1:17" ht="19.5" customHeight="1" thickBot="1">
      <c r="A74" s="6" t="s">
        <v>85</v>
      </c>
      <c r="B74" s="75" t="s">
        <v>177</v>
      </c>
      <c r="C74" s="5"/>
      <c r="D74" s="5"/>
      <c r="E74" s="5">
        <v>50</v>
      </c>
      <c r="F74" s="5">
        <v>6.65</v>
      </c>
      <c r="G74" s="5">
        <v>1.8</v>
      </c>
      <c r="H74" s="5">
        <v>5.95</v>
      </c>
      <c r="I74" s="5">
        <v>148</v>
      </c>
      <c r="J74" s="5">
        <v>0.01</v>
      </c>
      <c r="K74" s="5">
        <v>0.07</v>
      </c>
      <c r="L74" s="5">
        <v>0.38</v>
      </c>
      <c r="M74" s="5">
        <v>0</v>
      </c>
      <c r="N74" s="5">
        <v>29.22</v>
      </c>
      <c r="O74" s="5">
        <v>14.79</v>
      </c>
      <c r="P74" s="5">
        <v>56.18</v>
      </c>
      <c r="Q74" s="5">
        <v>0.79</v>
      </c>
    </row>
    <row r="75" spans="1:17" ht="19.5" customHeight="1" thickBot="1">
      <c r="A75" s="7" t="s">
        <v>27</v>
      </c>
      <c r="B75" s="94" t="s">
        <v>202</v>
      </c>
      <c r="C75" s="8"/>
      <c r="D75" s="8"/>
      <c r="E75" s="8"/>
      <c r="F75" s="8">
        <f>SUM(F70:F74)</f>
        <v>17.259999999999998</v>
      </c>
      <c r="G75" s="8">
        <f aca="true" t="shared" si="8" ref="G75:Q75">SUM(G70:G74)</f>
        <v>9.19</v>
      </c>
      <c r="H75" s="8">
        <f t="shared" si="8"/>
        <v>79.34</v>
      </c>
      <c r="I75" s="8">
        <f t="shared" si="8"/>
        <v>557.4</v>
      </c>
      <c r="J75" s="8">
        <f t="shared" si="8"/>
        <v>26.76</v>
      </c>
      <c r="K75" s="8">
        <f t="shared" si="8"/>
        <v>0.24000000000000002</v>
      </c>
      <c r="L75" s="8">
        <f t="shared" si="8"/>
        <v>1.25</v>
      </c>
      <c r="M75" s="8">
        <f t="shared" si="8"/>
        <v>2.19</v>
      </c>
      <c r="N75" s="8">
        <f t="shared" si="8"/>
        <v>158.25</v>
      </c>
      <c r="O75" s="8">
        <f t="shared" si="8"/>
        <v>44.91</v>
      </c>
      <c r="P75" s="8">
        <f t="shared" si="8"/>
        <v>257.32</v>
      </c>
      <c r="Q75" s="8">
        <f t="shared" si="8"/>
        <v>3.64</v>
      </c>
    </row>
    <row r="76" spans="1:17" ht="19.5" customHeight="1" thickBot="1">
      <c r="A76" s="3" t="s">
        <v>28</v>
      </c>
      <c r="B76" s="7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5" customFormat="1" ht="19.5" customHeight="1" thickBot="1">
      <c r="A77" s="6" t="s">
        <v>118</v>
      </c>
      <c r="B77" s="75" t="s">
        <v>153</v>
      </c>
      <c r="C77" s="5">
        <v>71</v>
      </c>
      <c r="D77" s="5">
        <v>71</v>
      </c>
      <c r="E77" s="5">
        <v>50</v>
      </c>
      <c r="F77" s="5">
        <v>0.55</v>
      </c>
      <c r="G77" s="5">
        <v>0.1</v>
      </c>
      <c r="H77" s="5">
        <v>1.9</v>
      </c>
      <c r="I77" s="5">
        <v>11</v>
      </c>
      <c r="J77" s="5">
        <v>0</v>
      </c>
      <c r="K77" s="5">
        <v>0</v>
      </c>
      <c r="L77" s="33">
        <v>27607</v>
      </c>
      <c r="M77" s="5">
        <v>0</v>
      </c>
      <c r="N77" s="5">
        <v>7</v>
      </c>
      <c r="O77" s="5">
        <v>10</v>
      </c>
      <c r="P77" s="5">
        <v>0</v>
      </c>
      <c r="Q77" s="5">
        <v>0.45</v>
      </c>
    </row>
    <row r="78" spans="1:17" ht="19.5" customHeight="1" thickBot="1">
      <c r="A78" s="6" t="s">
        <v>67</v>
      </c>
      <c r="B78" s="75" t="s">
        <v>179</v>
      </c>
      <c r="C78" s="5">
        <v>7</v>
      </c>
      <c r="D78" s="5" t="s">
        <v>68</v>
      </c>
      <c r="E78" s="5" t="s">
        <v>46</v>
      </c>
      <c r="F78" s="5">
        <v>1.46</v>
      </c>
      <c r="G78" s="5">
        <v>4.75</v>
      </c>
      <c r="H78" s="5">
        <v>6.22</v>
      </c>
      <c r="I78" s="5">
        <v>79</v>
      </c>
      <c r="J78" s="5">
        <v>0.08</v>
      </c>
      <c r="K78" s="5">
        <v>0.04</v>
      </c>
      <c r="L78" s="5">
        <v>14.64</v>
      </c>
      <c r="M78" s="5">
        <v>0.14</v>
      </c>
      <c r="N78" s="5">
        <v>38.49</v>
      </c>
      <c r="O78" s="5">
        <v>17.29</v>
      </c>
      <c r="P78" s="5">
        <v>41.11</v>
      </c>
      <c r="Q78" s="5">
        <v>0.68</v>
      </c>
    </row>
    <row r="79" spans="1:17" ht="19.5" customHeight="1" thickBot="1">
      <c r="A79" s="6" t="s">
        <v>69</v>
      </c>
      <c r="B79" s="75" t="s">
        <v>203</v>
      </c>
      <c r="C79" s="5">
        <v>19</v>
      </c>
      <c r="D79" s="5" t="s">
        <v>70</v>
      </c>
      <c r="E79" s="5">
        <v>150</v>
      </c>
      <c r="F79" s="5">
        <v>20.27</v>
      </c>
      <c r="G79" s="5">
        <v>6.74</v>
      </c>
      <c r="H79" s="5">
        <v>28.08</v>
      </c>
      <c r="I79" s="5">
        <v>256</v>
      </c>
      <c r="J79" s="5">
        <v>0.16</v>
      </c>
      <c r="K79" s="5">
        <v>0.09</v>
      </c>
      <c r="L79" s="5">
        <v>4.8</v>
      </c>
      <c r="M79" s="5">
        <v>1.35</v>
      </c>
      <c r="N79" s="5">
        <v>25.92</v>
      </c>
      <c r="O79" s="5">
        <v>45.3</v>
      </c>
      <c r="P79" s="5">
        <v>194.06</v>
      </c>
      <c r="Q79" s="5">
        <v>1.76</v>
      </c>
    </row>
    <row r="80" spans="1:17" s="15" customFormat="1" ht="19.5" customHeight="1" thickBot="1">
      <c r="A80" s="6" t="s">
        <v>23</v>
      </c>
      <c r="B80" s="75" t="s">
        <v>146</v>
      </c>
      <c r="C80" s="5">
        <v>39</v>
      </c>
      <c r="D80" s="5" t="s">
        <v>24</v>
      </c>
      <c r="E80" s="5">
        <v>200</v>
      </c>
      <c r="F80" s="5">
        <v>2.5</v>
      </c>
      <c r="G80" s="5">
        <v>3.6</v>
      </c>
      <c r="H80" s="5">
        <v>28.7</v>
      </c>
      <c r="I80" s="5">
        <v>152</v>
      </c>
      <c r="J80" s="5">
        <v>0.02</v>
      </c>
      <c r="K80" s="5">
        <v>1</v>
      </c>
      <c r="L80" s="5">
        <v>0.1</v>
      </c>
      <c r="M80" s="5">
        <v>0</v>
      </c>
      <c r="N80" s="5">
        <v>61</v>
      </c>
      <c r="O80" s="5">
        <v>45</v>
      </c>
      <c r="P80" s="5">
        <v>7</v>
      </c>
      <c r="Q80" s="5">
        <v>1</v>
      </c>
    </row>
    <row r="81" spans="1:17" ht="19.5" customHeight="1" thickBot="1">
      <c r="A81" s="6" t="s">
        <v>36</v>
      </c>
      <c r="B81" s="75" t="s">
        <v>154</v>
      </c>
      <c r="C81" s="5"/>
      <c r="D81" s="5"/>
      <c r="E81" s="5">
        <v>60</v>
      </c>
      <c r="F81" s="5">
        <v>2.82</v>
      </c>
      <c r="G81" s="5">
        <v>0.6</v>
      </c>
      <c r="H81" s="5">
        <v>0.6</v>
      </c>
      <c r="I81" s="5">
        <v>126</v>
      </c>
      <c r="J81" s="5">
        <v>0</v>
      </c>
      <c r="K81" s="5">
        <v>0.04</v>
      </c>
      <c r="L81" s="5">
        <v>0</v>
      </c>
      <c r="M81" s="5">
        <v>0.78</v>
      </c>
      <c r="N81" s="5">
        <v>14.4</v>
      </c>
      <c r="O81" s="5">
        <v>11.4</v>
      </c>
      <c r="P81" s="5">
        <v>52.2</v>
      </c>
      <c r="Q81" s="5">
        <v>2.24</v>
      </c>
    </row>
    <row r="82" spans="1:17" ht="19.5" customHeight="1" thickBot="1">
      <c r="A82" s="7" t="s">
        <v>27</v>
      </c>
      <c r="B82" s="94" t="s">
        <v>204</v>
      </c>
      <c r="C82" s="8"/>
      <c r="D82" s="8"/>
      <c r="E82" s="8"/>
      <c r="F82" s="8">
        <f>SUM(F77:F81)</f>
        <v>27.6</v>
      </c>
      <c r="G82" s="8">
        <f aca="true" t="shared" si="9" ref="G82:Q82">SUM(G77:G81)</f>
        <v>15.79</v>
      </c>
      <c r="H82" s="8">
        <f t="shared" si="9"/>
        <v>65.49999999999999</v>
      </c>
      <c r="I82" s="8">
        <f t="shared" si="9"/>
        <v>624</v>
      </c>
      <c r="J82" s="8">
        <f t="shared" si="9"/>
        <v>0.26</v>
      </c>
      <c r="K82" s="8">
        <f t="shared" si="9"/>
        <v>1.17</v>
      </c>
      <c r="L82" s="8">
        <f t="shared" si="9"/>
        <v>27626.539999999997</v>
      </c>
      <c r="M82" s="8">
        <f t="shared" si="9"/>
        <v>2.2700000000000005</v>
      </c>
      <c r="N82" s="8">
        <f t="shared" si="9"/>
        <v>146.81</v>
      </c>
      <c r="O82" s="8">
        <f t="shared" si="9"/>
        <v>128.99</v>
      </c>
      <c r="P82" s="8">
        <f t="shared" si="9"/>
        <v>294.37</v>
      </c>
      <c r="Q82" s="8">
        <f t="shared" si="9"/>
        <v>6.130000000000001</v>
      </c>
    </row>
    <row r="83" spans="1:17" ht="19.5" customHeight="1" thickBot="1">
      <c r="A83" s="9" t="s">
        <v>37</v>
      </c>
      <c r="B83" s="95"/>
      <c r="C83" s="10"/>
      <c r="D83" s="10"/>
      <c r="E83" s="10"/>
      <c r="F83" s="10">
        <f aca="true" t="shared" si="10" ref="F83:Q83">F75+F82</f>
        <v>44.86</v>
      </c>
      <c r="G83" s="10">
        <f t="shared" si="10"/>
        <v>24.979999999999997</v>
      </c>
      <c r="H83" s="10">
        <f t="shared" si="10"/>
        <v>144.83999999999997</v>
      </c>
      <c r="I83" s="10">
        <f t="shared" si="10"/>
        <v>1181.4</v>
      </c>
      <c r="J83" s="10">
        <f t="shared" si="10"/>
        <v>27.020000000000003</v>
      </c>
      <c r="K83" s="10">
        <f t="shared" si="10"/>
        <v>1.41</v>
      </c>
      <c r="L83" s="10">
        <f t="shared" si="10"/>
        <v>27627.789999999997</v>
      </c>
      <c r="M83" s="10">
        <f t="shared" si="10"/>
        <v>4.460000000000001</v>
      </c>
      <c r="N83" s="10">
        <f t="shared" si="10"/>
        <v>305.06</v>
      </c>
      <c r="O83" s="10">
        <f t="shared" si="10"/>
        <v>173.9</v>
      </c>
      <c r="P83" s="10">
        <f t="shared" si="10"/>
        <v>551.69</v>
      </c>
      <c r="Q83" s="10">
        <f t="shared" si="10"/>
        <v>9.770000000000001</v>
      </c>
    </row>
    <row r="84" spans="2:8" ht="19.5" customHeight="1" thickBot="1">
      <c r="B84" s="96"/>
      <c r="H84">
        <f>H83/F83</f>
        <v>3.2287115470352203</v>
      </c>
    </row>
    <row r="85" spans="1:17" s="16" customFormat="1" ht="18" thickBot="1">
      <c r="A85" s="131" t="s">
        <v>0</v>
      </c>
      <c r="B85" s="143" t="s">
        <v>143</v>
      </c>
      <c r="C85" s="133" t="s">
        <v>1</v>
      </c>
      <c r="D85" s="112" t="s">
        <v>2</v>
      </c>
      <c r="E85" s="112" t="s">
        <v>3</v>
      </c>
      <c r="F85" s="122" t="s">
        <v>4</v>
      </c>
      <c r="G85" s="123"/>
      <c r="H85" s="123"/>
      <c r="I85" s="124"/>
      <c r="J85" s="122" t="s">
        <v>5</v>
      </c>
      <c r="K85" s="123"/>
      <c r="L85" s="123"/>
      <c r="M85" s="123"/>
      <c r="N85" s="123"/>
      <c r="O85" s="123"/>
      <c r="P85" s="123"/>
      <c r="Q85" s="124"/>
    </row>
    <row r="86" spans="1:17" s="16" customFormat="1" ht="35.25" thickBot="1">
      <c r="A86" s="132"/>
      <c r="B86" s="144"/>
      <c r="C86" s="128"/>
      <c r="D86" s="113"/>
      <c r="E86" s="113"/>
      <c r="F86" s="13" t="s">
        <v>6</v>
      </c>
      <c r="G86" s="13" t="s">
        <v>7</v>
      </c>
      <c r="H86" s="13" t="s">
        <v>8</v>
      </c>
      <c r="I86" s="13" t="s">
        <v>9</v>
      </c>
      <c r="J86" s="13" t="s">
        <v>10</v>
      </c>
      <c r="K86" s="13" t="s">
        <v>11</v>
      </c>
      <c r="L86" s="13" t="s">
        <v>12</v>
      </c>
      <c r="M86" s="13" t="s">
        <v>13</v>
      </c>
      <c r="N86" s="13" t="s">
        <v>14</v>
      </c>
      <c r="O86" s="13" t="s">
        <v>15</v>
      </c>
      <c r="P86" s="13" t="s">
        <v>16</v>
      </c>
      <c r="Q86" s="13" t="s">
        <v>17</v>
      </c>
    </row>
    <row r="87" spans="1:17" ht="19.5" customHeight="1" thickBot="1">
      <c r="A87" s="1" t="s">
        <v>219</v>
      </c>
      <c r="B87" s="79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9.5" customHeight="1" thickBot="1">
      <c r="A88" s="3" t="s">
        <v>18</v>
      </c>
      <c r="B88" s="79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9.5" customHeight="1" thickBot="1">
      <c r="A89" s="6" t="s">
        <v>133</v>
      </c>
      <c r="B89" s="75" t="s">
        <v>149</v>
      </c>
      <c r="C89" s="5"/>
      <c r="D89" s="5"/>
      <c r="E89" s="5">
        <v>30</v>
      </c>
      <c r="F89" s="5">
        <v>1.77</v>
      </c>
      <c r="G89" s="5">
        <v>1.41</v>
      </c>
      <c r="H89" s="5">
        <v>22.5</v>
      </c>
      <c r="I89" s="5">
        <v>109.8</v>
      </c>
      <c r="J89" s="5">
        <v>0</v>
      </c>
      <c r="K89" s="5">
        <v>0</v>
      </c>
      <c r="L89" s="5">
        <v>0</v>
      </c>
      <c r="M89" s="5">
        <v>0</v>
      </c>
      <c r="N89" s="5">
        <v>5.5</v>
      </c>
      <c r="O89" s="5">
        <v>8.75</v>
      </c>
      <c r="P89" s="5">
        <v>67</v>
      </c>
      <c r="Q89" s="5">
        <v>0.65</v>
      </c>
    </row>
    <row r="90" spans="1:17" ht="19.5" customHeight="1" thickBot="1">
      <c r="A90" s="6" t="s">
        <v>72</v>
      </c>
      <c r="B90" s="75" t="s">
        <v>177</v>
      </c>
      <c r="C90" s="5">
        <v>27</v>
      </c>
      <c r="D90" s="5" t="s">
        <v>21</v>
      </c>
      <c r="E90" s="5" t="s">
        <v>39</v>
      </c>
      <c r="F90" s="5">
        <v>6.76</v>
      </c>
      <c r="G90" s="5">
        <v>7.66</v>
      </c>
      <c r="H90" s="5">
        <v>31.2</v>
      </c>
      <c r="I90" s="5">
        <v>222</v>
      </c>
      <c r="J90" s="5">
        <v>0.08</v>
      </c>
      <c r="K90" s="5">
        <v>0.26</v>
      </c>
      <c r="L90" s="5">
        <v>1.18</v>
      </c>
      <c r="M90" s="5">
        <v>0.59</v>
      </c>
      <c r="N90" s="5">
        <v>181.66</v>
      </c>
      <c r="O90" s="5">
        <v>65.12</v>
      </c>
      <c r="P90" s="5">
        <v>140.3</v>
      </c>
      <c r="Q90" s="5">
        <v>1.86</v>
      </c>
    </row>
    <row r="91" spans="1:17" ht="19.5" customHeight="1" thickBot="1">
      <c r="A91" s="6" t="s">
        <v>73</v>
      </c>
      <c r="B91" s="75" t="s">
        <v>149</v>
      </c>
      <c r="C91" s="5">
        <v>32</v>
      </c>
      <c r="D91" s="5" t="s">
        <v>74</v>
      </c>
      <c r="E91" s="5">
        <v>200</v>
      </c>
      <c r="F91" s="5">
        <v>1.6</v>
      </c>
      <c r="G91" s="5">
        <v>1.65</v>
      </c>
      <c r="H91" s="5">
        <v>17.36</v>
      </c>
      <c r="I91" s="5">
        <v>86</v>
      </c>
      <c r="J91" s="5">
        <v>0.02</v>
      </c>
      <c r="K91" s="5">
        <v>0.02</v>
      </c>
      <c r="L91" s="5">
        <v>0.75</v>
      </c>
      <c r="M91" s="5">
        <v>0</v>
      </c>
      <c r="N91" s="5">
        <v>65.25</v>
      </c>
      <c r="O91" s="5">
        <v>11.4</v>
      </c>
      <c r="P91" s="5">
        <v>53.24</v>
      </c>
      <c r="Q91" s="5">
        <v>0.9</v>
      </c>
    </row>
    <row r="92" spans="1:17" ht="19.5" customHeight="1" thickBot="1">
      <c r="A92" s="6" t="s">
        <v>26</v>
      </c>
      <c r="B92" s="75"/>
      <c r="C92" s="5"/>
      <c r="D92" s="5"/>
      <c r="E92" s="5">
        <v>60</v>
      </c>
      <c r="F92" s="5">
        <v>0.48</v>
      </c>
      <c r="G92" s="5">
        <v>0.18</v>
      </c>
      <c r="H92" s="5">
        <v>4.86</v>
      </c>
      <c r="I92" s="5">
        <v>24</v>
      </c>
      <c r="J92" s="5">
        <v>0</v>
      </c>
      <c r="K92" s="5">
        <v>0.04</v>
      </c>
      <c r="L92" s="5">
        <v>22.8</v>
      </c>
      <c r="M92" s="5">
        <v>0.12</v>
      </c>
      <c r="N92" s="5">
        <v>21</v>
      </c>
      <c r="O92" s="5">
        <v>6.6</v>
      </c>
      <c r="P92" s="5">
        <v>10.2</v>
      </c>
      <c r="Q92" s="5">
        <v>0.06</v>
      </c>
    </row>
    <row r="93" spans="1:17" ht="19.5" customHeight="1" thickBot="1">
      <c r="A93" s="6" t="s">
        <v>25</v>
      </c>
      <c r="B93" s="75" t="s">
        <v>147</v>
      </c>
      <c r="C93" s="5"/>
      <c r="D93" s="5"/>
      <c r="E93" s="5">
        <v>40</v>
      </c>
      <c r="F93" s="5">
        <v>3.04</v>
      </c>
      <c r="G93" s="5">
        <v>0.34</v>
      </c>
      <c r="H93" s="5">
        <v>19.44</v>
      </c>
      <c r="I93" s="5">
        <v>96</v>
      </c>
      <c r="J93" s="5">
        <v>0</v>
      </c>
      <c r="K93" s="5">
        <v>0.04</v>
      </c>
      <c r="L93" s="5">
        <v>0</v>
      </c>
      <c r="M93" s="5">
        <v>0.44</v>
      </c>
      <c r="N93" s="5">
        <v>8</v>
      </c>
      <c r="O93" s="5">
        <v>5.6</v>
      </c>
      <c r="P93" s="5">
        <v>26</v>
      </c>
      <c r="Q93" s="5">
        <v>0.44</v>
      </c>
    </row>
    <row r="94" spans="1:17" ht="19.5" customHeight="1" thickBot="1">
      <c r="A94" s="7" t="s">
        <v>27</v>
      </c>
      <c r="B94" s="94" t="s">
        <v>205</v>
      </c>
      <c r="C94" s="8"/>
      <c r="D94" s="8"/>
      <c r="E94" s="8"/>
      <c r="F94" s="8">
        <f>SUM(F89:F93)</f>
        <v>13.649999999999999</v>
      </c>
      <c r="G94" s="8">
        <f aca="true" t="shared" si="11" ref="G94:Q94">SUM(G89:G93)</f>
        <v>11.24</v>
      </c>
      <c r="H94" s="8">
        <f t="shared" si="11"/>
        <v>95.36</v>
      </c>
      <c r="I94" s="8">
        <f t="shared" si="11"/>
        <v>537.8</v>
      </c>
      <c r="J94" s="8">
        <f t="shared" si="11"/>
        <v>0.1</v>
      </c>
      <c r="K94" s="8">
        <f t="shared" si="11"/>
        <v>0.36</v>
      </c>
      <c r="L94" s="8">
        <f t="shared" si="11"/>
        <v>24.73</v>
      </c>
      <c r="M94" s="8">
        <f t="shared" si="11"/>
        <v>1.15</v>
      </c>
      <c r="N94" s="8">
        <f t="shared" si="11"/>
        <v>281.40999999999997</v>
      </c>
      <c r="O94" s="8">
        <f t="shared" si="11"/>
        <v>97.47</v>
      </c>
      <c r="P94" s="8">
        <f t="shared" si="11"/>
        <v>296.74</v>
      </c>
      <c r="Q94" s="8">
        <f t="shared" si="11"/>
        <v>3.91</v>
      </c>
    </row>
    <row r="95" spans="1:17" ht="19.5" customHeight="1" thickBot="1">
      <c r="A95" s="3" t="s">
        <v>28</v>
      </c>
      <c r="B95" s="7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9.5" customHeight="1" thickBot="1">
      <c r="A96" s="6" t="s">
        <v>123</v>
      </c>
      <c r="B96" s="75" t="s">
        <v>172</v>
      </c>
      <c r="C96" s="5"/>
      <c r="D96" s="5">
        <v>20</v>
      </c>
      <c r="E96" s="5">
        <v>60</v>
      </c>
      <c r="F96" s="19">
        <v>0.54</v>
      </c>
      <c r="G96" s="19">
        <v>4.3</v>
      </c>
      <c r="H96" s="19">
        <v>1.9</v>
      </c>
      <c r="I96" s="19">
        <v>49</v>
      </c>
      <c r="J96" s="5">
        <v>0.6</v>
      </c>
      <c r="K96" s="5">
        <v>0.5</v>
      </c>
      <c r="L96" s="5">
        <v>7.9</v>
      </c>
      <c r="M96" s="5">
        <v>0.2</v>
      </c>
      <c r="N96" s="5">
        <v>23.4</v>
      </c>
      <c r="O96" s="5">
        <v>10</v>
      </c>
      <c r="P96" s="5">
        <v>23</v>
      </c>
      <c r="Q96" s="5">
        <v>0.54</v>
      </c>
    </row>
    <row r="97" spans="1:17" ht="19.5" customHeight="1" thickBot="1">
      <c r="A97" s="6" t="s">
        <v>77</v>
      </c>
      <c r="B97" s="97" t="s">
        <v>159</v>
      </c>
      <c r="C97" s="5">
        <v>9</v>
      </c>
      <c r="D97" s="5" t="s">
        <v>78</v>
      </c>
      <c r="E97" s="5" t="s">
        <v>46</v>
      </c>
      <c r="F97" s="5">
        <v>1.88</v>
      </c>
      <c r="G97" s="5">
        <v>5.1</v>
      </c>
      <c r="H97" s="5">
        <v>13.92</v>
      </c>
      <c r="I97" s="5">
        <v>113</v>
      </c>
      <c r="J97" s="5">
        <v>0.07</v>
      </c>
      <c r="K97" s="5">
        <v>0.07</v>
      </c>
      <c r="L97" s="5">
        <v>13.44</v>
      </c>
      <c r="M97" s="5">
        <v>0.17</v>
      </c>
      <c r="N97" s="5">
        <v>23.1</v>
      </c>
      <c r="O97" s="5">
        <v>21.8</v>
      </c>
      <c r="P97" s="5">
        <v>55.31</v>
      </c>
      <c r="Q97" s="5">
        <v>0.81</v>
      </c>
    </row>
    <row r="98" spans="1:17" ht="19.5" customHeight="1" thickBot="1">
      <c r="A98" s="6" t="s">
        <v>116</v>
      </c>
      <c r="B98" s="75" t="s">
        <v>206</v>
      </c>
      <c r="C98" s="5"/>
      <c r="D98" s="5">
        <v>436</v>
      </c>
      <c r="E98" s="5">
        <v>150</v>
      </c>
      <c r="F98" s="5">
        <v>13.35</v>
      </c>
      <c r="G98" s="5">
        <v>7.35</v>
      </c>
      <c r="H98" s="5">
        <v>16.2</v>
      </c>
      <c r="I98" s="5">
        <v>187.5</v>
      </c>
      <c r="J98" s="5">
        <v>0.03</v>
      </c>
      <c r="K98" s="5">
        <v>0.15</v>
      </c>
      <c r="L98" s="5">
        <v>16.5</v>
      </c>
      <c r="M98" s="5">
        <v>0.6</v>
      </c>
      <c r="N98" s="5">
        <v>29.7</v>
      </c>
      <c r="O98" s="5">
        <v>59.4</v>
      </c>
      <c r="P98" s="5">
        <v>307.35</v>
      </c>
      <c r="Q98" s="5">
        <v>4.35</v>
      </c>
    </row>
    <row r="99" spans="1:17" ht="19.5" customHeight="1" thickBot="1">
      <c r="A99" s="6" t="s">
        <v>79</v>
      </c>
      <c r="B99" s="75" t="s">
        <v>156</v>
      </c>
      <c r="C99" s="5">
        <v>33</v>
      </c>
      <c r="D99" s="5" t="s">
        <v>41</v>
      </c>
      <c r="E99" s="5">
        <v>200</v>
      </c>
      <c r="F99" s="5">
        <v>0.16</v>
      </c>
      <c r="G99" s="5">
        <v>0.16</v>
      </c>
      <c r="H99" s="5">
        <v>27.87</v>
      </c>
      <c r="I99" s="5">
        <v>109</v>
      </c>
      <c r="J99" s="5">
        <v>0.01</v>
      </c>
      <c r="K99" s="5">
        <v>0.01</v>
      </c>
      <c r="L99" s="5">
        <v>6.6</v>
      </c>
      <c r="M99" s="5">
        <v>0.08</v>
      </c>
      <c r="N99" s="5">
        <v>6.88</v>
      </c>
      <c r="O99" s="5">
        <v>3.6</v>
      </c>
      <c r="P99" s="5">
        <v>4.4</v>
      </c>
      <c r="Q99" s="5">
        <v>0.95</v>
      </c>
    </row>
    <row r="100" spans="1:17" ht="19.5" customHeight="1" thickBot="1">
      <c r="A100" s="6" t="s">
        <v>36</v>
      </c>
      <c r="B100" s="75" t="s">
        <v>154</v>
      </c>
      <c r="C100" s="5"/>
      <c r="D100" s="5"/>
      <c r="E100" s="5">
        <v>60</v>
      </c>
      <c r="F100" s="5">
        <v>2.82</v>
      </c>
      <c r="G100" s="5">
        <v>0.6</v>
      </c>
      <c r="H100" s="5">
        <v>0.6</v>
      </c>
      <c r="I100" s="5">
        <v>126</v>
      </c>
      <c r="J100" s="5">
        <v>0</v>
      </c>
      <c r="K100" s="5">
        <v>0.04</v>
      </c>
      <c r="L100" s="5">
        <v>0</v>
      </c>
      <c r="M100" s="5">
        <v>0.78</v>
      </c>
      <c r="N100" s="5">
        <v>14.4</v>
      </c>
      <c r="O100" s="5">
        <v>11.4</v>
      </c>
      <c r="P100" s="5">
        <v>52.2</v>
      </c>
      <c r="Q100" s="5">
        <v>2.24</v>
      </c>
    </row>
    <row r="101" spans="1:17" ht="19.5" customHeight="1" thickBot="1">
      <c r="A101" s="7" t="s">
        <v>27</v>
      </c>
      <c r="B101" s="94" t="s">
        <v>207</v>
      </c>
      <c r="C101" s="8"/>
      <c r="D101" s="8"/>
      <c r="E101" s="8"/>
      <c r="F101" s="8">
        <f aca="true" t="shared" si="12" ref="F101:Q101">SUM(F96:F100)</f>
        <v>18.75</v>
      </c>
      <c r="G101" s="8">
        <f t="shared" si="12"/>
        <v>17.51</v>
      </c>
      <c r="H101" s="8">
        <f t="shared" si="12"/>
        <v>60.49</v>
      </c>
      <c r="I101" s="8">
        <f t="shared" si="12"/>
        <v>584.5</v>
      </c>
      <c r="J101" s="8">
        <f t="shared" si="12"/>
        <v>0.71</v>
      </c>
      <c r="K101" s="8">
        <f t="shared" si="12"/>
        <v>0.7700000000000001</v>
      </c>
      <c r="L101" s="8">
        <f t="shared" si="12"/>
        <v>44.440000000000005</v>
      </c>
      <c r="M101" s="8">
        <f t="shared" si="12"/>
        <v>1.83</v>
      </c>
      <c r="N101" s="8">
        <f t="shared" si="12"/>
        <v>97.48</v>
      </c>
      <c r="O101" s="8">
        <f t="shared" si="12"/>
        <v>106.2</v>
      </c>
      <c r="P101" s="8">
        <f t="shared" si="12"/>
        <v>442.26</v>
      </c>
      <c r="Q101" s="8">
        <f t="shared" si="12"/>
        <v>8.89</v>
      </c>
    </row>
    <row r="102" spans="1:17" ht="19.5" customHeight="1" thickBot="1">
      <c r="A102" s="9" t="s">
        <v>37</v>
      </c>
      <c r="B102" s="98"/>
      <c r="C102" s="10"/>
      <c r="D102" s="10"/>
      <c r="E102" s="10"/>
      <c r="F102" s="10">
        <f aca="true" t="shared" si="13" ref="F102:Q102">F94+F101</f>
        <v>32.4</v>
      </c>
      <c r="G102" s="10">
        <f t="shared" si="13"/>
        <v>28.75</v>
      </c>
      <c r="H102" s="10">
        <f t="shared" si="13"/>
        <v>155.85</v>
      </c>
      <c r="I102" s="10">
        <f t="shared" si="13"/>
        <v>1122.3</v>
      </c>
      <c r="J102" s="10">
        <f t="shared" si="13"/>
        <v>0.8099999999999999</v>
      </c>
      <c r="K102" s="10">
        <f t="shared" si="13"/>
        <v>1.1300000000000001</v>
      </c>
      <c r="L102" s="10">
        <f t="shared" si="13"/>
        <v>69.17</v>
      </c>
      <c r="M102" s="10">
        <f t="shared" si="13"/>
        <v>2.98</v>
      </c>
      <c r="N102" s="10">
        <f t="shared" si="13"/>
        <v>378.89</v>
      </c>
      <c r="O102" s="10">
        <f t="shared" si="13"/>
        <v>203.67000000000002</v>
      </c>
      <c r="P102" s="10">
        <f t="shared" si="13"/>
        <v>739</v>
      </c>
      <c r="Q102" s="10">
        <f t="shared" si="13"/>
        <v>12.8</v>
      </c>
    </row>
    <row r="103" spans="2:8" ht="19.5" customHeight="1" thickBot="1">
      <c r="B103" s="96"/>
      <c r="H103">
        <f>H102/F102</f>
        <v>4.810185185185185</v>
      </c>
    </row>
    <row r="104" spans="1:17" s="16" customFormat="1" ht="18" thickBot="1">
      <c r="A104" s="131" t="s">
        <v>0</v>
      </c>
      <c r="B104" s="143" t="s">
        <v>143</v>
      </c>
      <c r="C104" s="133" t="s">
        <v>1</v>
      </c>
      <c r="D104" s="112" t="s">
        <v>2</v>
      </c>
      <c r="E104" s="112" t="s">
        <v>3</v>
      </c>
      <c r="F104" s="122" t="s">
        <v>4</v>
      </c>
      <c r="G104" s="123"/>
      <c r="H104" s="123"/>
      <c r="I104" s="124"/>
      <c r="J104" s="122" t="s">
        <v>5</v>
      </c>
      <c r="K104" s="123"/>
      <c r="L104" s="123"/>
      <c r="M104" s="123"/>
      <c r="N104" s="123"/>
      <c r="O104" s="123"/>
      <c r="P104" s="123"/>
      <c r="Q104" s="124"/>
    </row>
    <row r="105" spans="1:17" s="16" customFormat="1" ht="35.25" thickBot="1">
      <c r="A105" s="132"/>
      <c r="B105" s="144"/>
      <c r="C105" s="137"/>
      <c r="D105" s="113"/>
      <c r="E105" s="113"/>
      <c r="F105" s="13" t="s">
        <v>6</v>
      </c>
      <c r="G105" s="13" t="s">
        <v>7</v>
      </c>
      <c r="H105" s="13" t="s">
        <v>8</v>
      </c>
      <c r="I105" s="13" t="s">
        <v>9</v>
      </c>
      <c r="J105" s="13" t="s">
        <v>10</v>
      </c>
      <c r="K105" s="13" t="s">
        <v>11</v>
      </c>
      <c r="L105" s="13" t="s">
        <v>12</v>
      </c>
      <c r="M105" s="13" t="s">
        <v>13</v>
      </c>
      <c r="N105" s="13" t="s">
        <v>14</v>
      </c>
      <c r="O105" s="13" t="s">
        <v>15</v>
      </c>
      <c r="P105" s="13" t="s">
        <v>16</v>
      </c>
      <c r="Q105" s="13" t="s">
        <v>17</v>
      </c>
    </row>
    <row r="106" spans="1:17" ht="19.5" customHeight="1" thickBot="1">
      <c r="A106" s="1" t="s">
        <v>220</v>
      </c>
      <c r="B106" s="8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9.5" customHeight="1" thickBot="1">
      <c r="A107" s="3" t="s">
        <v>18</v>
      </c>
      <c r="B107" s="79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9.5" customHeight="1" thickBot="1">
      <c r="A108" s="6" t="s">
        <v>19</v>
      </c>
      <c r="B108" s="75" t="s">
        <v>146</v>
      </c>
      <c r="C108" s="5"/>
      <c r="D108" s="5">
        <v>42</v>
      </c>
      <c r="E108" s="5">
        <v>10</v>
      </c>
      <c r="F108" s="5">
        <v>2.32</v>
      </c>
      <c r="G108" s="5">
        <v>2.95</v>
      </c>
      <c r="H108" s="5">
        <v>0</v>
      </c>
      <c r="I108" s="5">
        <v>36.4</v>
      </c>
      <c r="J108" s="5">
        <v>26</v>
      </c>
      <c r="K108" s="5">
        <v>0</v>
      </c>
      <c r="L108" s="5">
        <v>0.07</v>
      </c>
      <c r="M108" s="5">
        <v>0</v>
      </c>
      <c r="N108" s="5">
        <v>88</v>
      </c>
      <c r="O108" s="5">
        <v>3.5</v>
      </c>
      <c r="P108" s="5">
        <v>50</v>
      </c>
      <c r="Q108" s="5">
        <v>0.1</v>
      </c>
    </row>
    <row r="109" spans="1:17" ht="19.5" customHeight="1" thickBot="1">
      <c r="A109" s="6" t="s">
        <v>82</v>
      </c>
      <c r="B109" s="75" t="s">
        <v>157</v>
      </c>
      <c r="C109" s="5">
        <v>28</v>
      </c>
      <c r="D109" s="5" t="s">
        <v>21</v>
      </c>
      <c r="E109" s="5" t="s">
        <v>39</v>
      </c>
      <c r="F109" s="5">
        <v>4.47</v>
      </c>
      <c r="G109" s="5">
        <v>6.87</v>
      </c>
      <c r="H109" s="5">
        <v>31.88</v>
      </c>
      <c r="I109" s="5">
        <v>208</v>
      </c>
      <c r="J109" s="5">
        <v>0.07</v>
      </c>
      <c r="K109" s="5">
        <v>0.06</v>
      </c>
      <c r="L109" s="5">
        <v>0.98</v>
      </c>
      <c r="M109" s="5">
        <v>0.2</v>
      </c>
      <c r="N109" s="5">
        <v>96.82</v>
      </c>
      <c r="O109" s="5">
        <v>27.43</v>
      </c>
      <c r="P109" s="5">
        <v>119.53</v>
      </c>
      <c r="Q109" s="5">
        <v>0.42</v>
      </c>
    </row>
    <row r="110" spans="1:17" ht="19.5" customHeight="1" thickBot="1">
      <c r="A110" s="6" t="s">
        <v>83</v>
      </c>
      <c r="B110" s="75" t="s">
        <v>146</v>
      </c>
      <c r="C110" s="5">
        <v>38</v>
      </c>
      <c r="D110" s="5" t="s">
        <v>84</v>
      </c>
      <c r="E110" s="5">
        <v>200</v>
      </c>
      <c r="F110" s="5">
        <v>3.04</v>
      </c>
      <c r="G110" s="5">
        <v>3.39</v>
      </c>
      <c r="H110" s="5">
        <v>27.91</v>
      </c>
      <c r="I110" s="5">
        <v>149</v>
      </c>
      <c r="J110" s="5">
        <v>0.03</v>
      </c>
      <c r="K110" s="5">
        <v>0.04</v>
      </c>
      <c r="L110" s="5">
        <v>1.3</v>
      </c>
      <c r="M110" s="5">
        <v>0.01</v>
      </c>
      <c r="N110" s="5">
        <v>120.64</v>
      </c>
      <c r="O110" s="5">
        <v>14.88</v>
      </c>
      <c r="P110" s="5">
        <v>98.08</v>
      </c>
      <c r="Q110" s="5">
        <v>0.24</v>
      </c>
    </row>
    <row r="111" spans="1:17" ht="19.5" customHeight="1" thickBot="1">
      <c r="A111" s="6" t="s">
        <v>25</v>
      </c>
      <c r="B111" s="75" t="s">
        <v>147</v>
      </c>
      <c r="C111" s="5"/>
      <c r="D111" s="5"/>
      <c r="E111" s="5">
        <v>20</v>
      </c>
      <c r="F111" s="5">
        <v>1.52</v>
      </c>
      <c r="G111" s="5">
        <v>0.17</v>
      </c>
      <c r="H111" s="5">
        <v>9.72</v>
      </c>
      <c r="I111" s="5">
        <v>48</v>
      </c>
      <c r="J111" s="5">
        <v>0</v>
      </c>
      <c r="K111" s="5">
        <v>0.02</v>
      </c>
      <c r="L111" s="5">
        <v>0</v>
      </c>
      <c r="M111" s="5">
        <v>0.22</v>
      </c>
      <c r="N111" s="5">
        <v>4</v>
      </c>
      <c r="O111" s="5">
        <v>2.8</v>
      </c>
      <c r="P111" s="5">
        <v>13</v>
      </c>
      <c r="Q111" s="5">
        <v>0.22</v>
      </c>
    </row>
    <row r="112" spans="1:17" ht="19.5" customHeight="1" thickBot="1">
      <c r="A112" s="6" t="s">
        <v>85</v>
      </c>
      <c r="B112" s="75" t="s">
        <v>146</v>
      </c>
      <c r="C112" s="5"/>
      <c r="D112" s="5"/>
      <c r="E112" s="5">
        <v>50</v>
      </c>
      <c r="F112" s="5">
        <v>6.65</v>
      </c>
      <c r="G112" s="5">
        <v>1.8</v>
      </c>
      <c r="H112" s="5">
        <v>5.95</v>
      </c>
      <c r="I112" s="5">
        <v>148</v>
      </c>
      <c r="J112" s="5">
        <v>0.01</v>
      </c>
      <c r="K112" s="5">
        <v>0.07</v>
      </c>
      <c r="L112" s="5">
        <v>0.38</v>
      </c>
      <c r="M112" s="5">
        <v>0</v>
      </c>
      <c r="N112" s="5">
        <v>29.22</v>
      </c>
      <c r="O112" s="5">
        <v>14.79</v>
      </c>
      <c r="P112" s="5">
        <v>56.18</v>
      </c>
      <c r="Q112" s="5">
        <v>0.79</v>
      </c>
    </row>
    <row r="113" spans="1:17" ht="19.5" customHeight="1" thickBot="1">
      <c r="A113" s="7" t="s">
        <v>27</v>
      </c>
      <c r="B113" s="94" t="s">
        <v>174</v>
      </c>
      <c r="C113" s="8"/>
      <c r="D113" s="8"/>
      <c r="E113" s="8"/>
      <c r="F113" s="8">
        <f>SUM(F108:F112)</f>
        <v>18</v>
      </c>
      <c r="G113" s="8">
        <f aca="true" t="shared" si="14" ref="G113:Q113">SUM(G108:G112)</f>
        <v>15.180000000000001</v>
      </c>
      <c r="H113" s="8">
        <f t="shared" si="14"/>
        <v>75.46000000000001</v>
      </c>
      <c r="I113" s="8">
        <f t="shared" si="14"/>
        <v>589.4</v>
      </c>
      <c r="J113" s="8">
        <f t="shared" si="14"/>
        <v>26.110000000000003</v>
      </c>
      <c r="K113" s="8">
        <f t="shared" si="14"/>
        <v>0.19</v>
      </c>
      <c r="L113" s="8">
        <f t="shared" si="14"/>
        <v>2.73</v>
      </c>
      <c r="M113" s="8">
        <f t="shared" si="14"/>
        <v>0.43000000000000005</v>
      </c>
      <c r="N113" s="8">
        <f t="shared" si="14"/>
        <v>338.67999999999995</v>
      </c>
      <c r="O113" s="8">
        <f t="shared" si="14"/>
        <v>63.4</v>
      </c>
      <c r="P113" s="8">
        <f t="shared" si="14"/>
        <v>336.79</v>
      </c>
      <c r="Q113" s="8">
        <f t="shared" si="14"/>
        <v>1.77</v>
      </c>
    </row>
    <row r="114" spans="1:17" ht="19.5" customHeight="1" thickBot="1">
      <c r="A114" s="3" t="s">
        <v>28</v>
      </c>
      <c r="B114" s="79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9.5" customHeight="1" thickBot="1">
      <c r="A115" s="6" t="s">
        <v>75</v>
      </c>
      <c r="B115" s="75" t="s">
        <v>172</v>
      </c>
      <c r="C115" s="5">
        <v>5</v>
      </c>
      <c r="D115" s="5" t="s">
        <v>76</v>
      </c>
      <c r="E115" s="5">
        <v>60</v>
      </c>
      <c r="F115" s="5">
        <v>0.82</v>
      </c>
      <c r="G115" s="5">
        <v>6.07</v>
      </c>
      <c r="H115" s="5">
        <v>4.52</v>
      </c>
      <c r="I115" s="5">
        <v>76</v>
      </c>
      <c r="J115" s="5">
        <v>0.54</v>
      </c>
      <c r="K115" s="5">
        <v>0.03</v>
      </c>
      <c r="L115" s="5">
        <v>7.77</v>
      </c>
      <c r="M115" s="5">
        <v>2.72</v>
      </c>
      <c r="N115" s="5">
        <v>16.83</v>
      </c>
      <c r="O115" s="5">
        <v>11.12</v>
      </c>
      <c r="P115" s="5">
        <v>24.65</v>
      </c>
      <c r="Q115" s="5">
        <v>0.46</v>
      </c>
    </row>
    <row r="116" spans="1:17" ht="19.5" customHeight="1" thickBot="1">
      <c r="A116" s="6" t="s">
        <v>29</v>
      </c>
      <c r="B116" s="75" t="s">
        <v>208</v>
      </c>
      <c r="C116" s="5">
        <v>10</v>
      </c>
      <c r="D116" s="5" t="s">
        <v>30</v>
      </c>
      <c r="E116" s="5">
        <v>200</v>
      </c>
      <c r="F116" s="5">
        <v>4.71</v>
      </c>
      <c r="G116" s="5">
        <v>3.73</v>
      </c>
      <c r="H116" s="5">
        <v>15.96</v>
      </c>
      <c r="I116" s="5">
        <v>118</v>
      </c>
      <c r="J116" s="5">
        <v>0.05</v>
      </c>
      <c r="K116" s="5">
        <v>0.19</v>
      </c>
      <c r="L116" s="5">
        <v>9.2</v>
      </c>
      <c r="M116" s="5">
        <v>0.21</v>
      </c>
      <c r="N116" s="5">
        <v>30.72</v>
      </c>
      <c r="O116" s="5">
        <v>27.9</v>
      </c>
      <c r="P116" s="5">
        <v>70.66</v>
      </c>
      <c r="Q116" s="5">
        <v>1.67</v>
      </c>
    </row>
    <row r="117" spans="1:17" ht="19.5" customHeight="1" thickBot="1">
      <c r="A117" s="6" t="s">
        <v>86</v>
      </c>
      <c r="B117" s="75" t="s">
        <v>187</v>
      </c>
      <c r="C117" s="5">
        <v>13</v>
      </c>
      <c r="D117" s="5" t="s">
        <v>87</v>
      </c>
      <c r="E117" s="5" t="s">
        <v>49</v>
      </c>
      <c r="F117" s="5">
        <v>9.08</v>
      </c>
      <c r="G117" s="5">
        <v>9.46</v>
      </c>
      <c r="H117" s="5">
        <v>10.66</v>
      </c>
      <c r="I117" s="5">
        <v>165</v>
      </c>
      <c r="J117" s="5">
        <v>0</v>
      </c>
      <c r="K117" s="5">
        <v>0.05</v>
      </c>
      <c r="L117" s="5">
        <v>1</v>
      </c>
      <c r="M117" s="5">
        <v>2.08</v>
      </c>
      <c r="N117" s="5">
        <v>23.75</v>
      </c>
      <c r="O117" s="5">
        <v>7.39</v>
      </c>
      <c r="P117" s="5">
        <v>50.15</v>
      </c>
      <c r="Q117" s="5">
        <v>0.48</v>
      </c>
    </row>
    <row r="118" spans="1:17" ht="19.5" customHeight="1" thickBot="1">
      <c r="A118" s="6" t="s">
        <v>32</v>
      </c>
      <c r="B118" s="75" t="s">
        <v>209</v>
      </c>
      <c r="C118" s="5">
        <v>23</v>
      </c>
      <c r="D118" s="5" t="s">
        <v>33</v>
      </c>
      <c r="E118" s="5">
        <v>150</v>
      </c>
      <c r="F118" s="5">
        <v>5.32</v>
      </c>
      <c r="G118" s="5">
        <v>4.89</v>
      </c>
      <c r="H118" s="5">
        <v>35.52</v>
      </c>
      <c r="I118" s="5">
        <v>211</v>
      </c>
      <c r="J118" s="5">
        <v>0.05</v>
      </c>
      <c r="K118" s="5">
        <v>0.09</v>
      </c>
      <c r="L118" s="5">
        <v>0</v>
      </c>
      <c r="M118" s="5">
        <v>0.76</v>
      </c>
      <c r="N118" s="5">
        <v>10.3</v>
      </c>
      <c r="O118" s="5">
        <v>8.16</v>
      </c>
      <c r="P118" s="5">
        <v>45.28</v>
      </c>
      <c r="Q118" s="5">
        <v>0.82</v>
      </c>
    </row>
    <row r="119" spans="1:17" ht="19.5" customHeight="1" thickBot="1">
      <c r="A119" s="6" t="s">
        <v>66</v>
      </c>
      <c r="B119" s="75" t="s">
        <v>145</v>
      </c>
      <c r="C119" s="5">
        <v>36</v>
      </c>
      <c r="D119" s="5" t="s">
        <v>64</v>
      </c>
      <c r="E119" s="5">
        <v>200</v>
      </c>
      <c r="F119" s="5">
        <v>1.04</v>
      </c>
      <c r="G119" s="5">
        <v>0</v>
      </c>
      <c r="H119" s="5">
        <v>30.96</v>
      </c>
      <c r="I119" s="5">
        <v>123</v>
      </c>
      <c r="J119" s="5">
        <v>0.7</v>
      </c>
      <c r="K119" s="5">
        <v>0.02</v>
      </c>
      <c r="L119" s="5">
        <v>0.8</v>
      </c>
      <c r="M119" s="5">
        <v>1.1</v>
      </c>
      <c r="N119" s="5">
        <v>32.4</v>
      </c>
      <c r="O119" s="5">
        <v>21</v>
      </c>
      <c r="P119" s="5">
        <v>29.2</v>
      </c>
      <c r="Q119" s="5">
        <v>0.7</v>
      </c>
    </row>
    <row r="120" spans="1:17" ht="19.5" customHeight="1" thickBot="1">
      <c r="A120" s="6" t="s">
        <v>36</v>
      </c>
      <c r="B120" s="75" t="s">
        <v>154</v>
      </c>
      <c r="C120" s="5"/>
      <c r="D120" s="5"/>
      <c r="E120" s="5">
        <v>60</v>
      </c>
      <c r="F120" s="5">
        <v>2.82</v>
      </c>
      <c r="G120" s="5">
        <v>0.6</v>
      </c>
      <c r="H120" s="5">
        <v>0.6</v>
      </c>
      <c r="I120" s="5">
        <v>126</v>
      </c>
      <c r="J120" s="5">
        <v>0</v>
      </c>
      <c r="K120" s="5">
        <v>0.04</v>
      </c>
      <c r="L120" s="5">
        <v>0</v>
      </c>
      <c r="M120" s="5">
        <v>0.78</v>
      </c>
      <c r="N120" s="5">
        <v>14.4</v>
      </c>
      <c r="O120" s="5">
        <v>11.4</v>
      </c>
      <c r="P120" s="5">
        <v>52.2</v>
      </c>
      <c r="Q120" s="5">
        <v>2.24</v>
      </c>
    </row>
    <row r="121" spans="1:17" ht="19.5" customHeight="1" thickBot="1">
      <c r="A121" s="6" t="s">
        <v>132</v>
      </c>
      <c r="B121" s="75"/>
      <c r="C121" s="5"/>
      <c r="D121" s="5"/>
      <c r="E121" s="5">
        <v>200</v>
      </c>
      <c r="F121" s="5">
        <v>1</v>
      </c>
      <c r="G121" s="5">
        <v>0.2</v>
      </c>
      <c r="H121" s="5">
        <v>20.2</v>
      </c>
      <c r="I121" s="5">
        <v>86.6</v>
      </c>
      <c r="J121" s="5"/>
      <c r="K121" s="5"/>
      <c r="L121" s="5">
        <v>14</v>
      </c>
      <c r="M121" s="5"/>
      <c r="N121" s="5">
        <v>0.02</v>
      </c>
      <c r="O121" s="5">
        <v>4</v>
      </c>
      <c r="P121" s="5"/>
      <c r="Q121" s="5">
        <v>0.2</v>
      </c>
    </row>
    <row r="122" spans="1:17" ht="19.5" customHeight="1" thickBot="1">
      <c r="A122" s="7" t="s">
        <v>27</v>
      </c>
      <c r="B122" s="94" t="s">
        <v>210</v>
      </c>
      <c r="C122" s="8"/>
      <c r="D122" s="8"/>
      <c r="E122" s="8"/>
      <c r="F122" s="8">
        <f>SUM(F115:F121)</f>
        <v>24.79</v>
      </c>
      <c r="G122" s="8">
        <f>SUM(G115:G121)</f>
        <v>24.950000000000003</v>
      </c>
      <c r="H122" s="8">
        <f>SUM(H115:H121)</f>
        <v>118.42</v>
      </c>
      <c r="I122" s="8">
        <f>SUM(I115:I121)</f>
        <v>905.6</v>
      </c>
      <c r="J122" s="8">
        <f aca="true" t="shared" si="15" ref="J122:P122">SUM(J115:J120)</f>
        <v>1.34</v>
      </c>
      <c r="K122" s="8">
        <f t="shared" si="15"/>
        <v>0.42</v>
      </c>
      <c r="L122" s="8">
        <f>SUM(L115:L121)</f>
        <v>32.769999999999996</v>
      </c>
      <c r="M122" s="8">
        <f t="shared" si="15"/>
        <v>7.6499999999999995</v>
      </c>
      <c r="N122" s="8">
        <f>SUM(N115:N121)</f>
        <v>128.42000000000002</v>
      </c>
      <c r="O122" s="8">
        <f>SUM(O115:O121)</f>
        <v>90.97</v>
      </c>
      <c r="P122" s="8">
        <f t="shared" si="15"/>
        <v>272.14</v>
      </c>
      <c r="Q122" s="8">
        <f>SUM(Q115:Q121)</f>
        <v>6.57</v>
      </c>
    </row>
    <row r="123" spans="1:17" ht="19.5" customHeight="1" thickBot="1">
      <c r="A123" s="9" t="s">
        <v>37</v>
      </c>
      <c r="B123" s="95"/>
      <c r="C123" s="10"/>
      <c r="D123" s="10"/>
      <c r="E123" s="10"/>
      <c r="F123" s="10">
        <f>F113+F122</f>
        <v>42.79</v>
      </c>
      <c r="G123" s="10">
        <f aca="true" t="shared" si="16" ref="G123:Q123">G113+G122</f>
        <v>40.13</v>
      </c>
      <c r="H123" s="10">
        <f t="shared" si="16"/>
        <v>193.88</v>
      </c>
      <c r="I123" s="10">
        <f t="shared" si="16"/>
        <v>1495</v>
      </c>
      <c r="J123" s="10">
        <f t="shared" si="16"/>
        <v>27.450000000000003</v>
      </c>
      <c r="K123" s="10">
        <f t="shared" si="16"/>
        <v>0.61</v>
      </c>
      <c r="L123" s="10">
        <f t="shared" si="16"/>
        <v>35.49999999999999</v>
      </c>
      <c r="M123" s="10">
        <f t="shared" si="16"/>
        <v>8.08</v>
      </c>
      <c r="N123" s="10">
        <f t="shared" si="16"/>
        <v>467.09999999999997</v>
      </c>
      <c r="O123" s="10">
        <f t="shared" si="16"/>
        <v>154.37</v>
      </c>
      <c r="P123" s="10">
        <f t="shared" si="16"/>
        <v>608.9300000000001</v>
      </c>
      <c r="Q123" s="10">
        <f t="shared" si="16"/>
        <v>8.34</v>
      </c>
    </row>
    <row r="124" spans="2:8" ht="19.5" customHeight="1" thickBot="1">
      <c r="B124" s="96"/>
      <c r="H124">
        <f>H123/F123</f>
        <v>4.530965178780089</v>
      </c>
    </row>
    <row r="125" spans="1:17" s="16" customFormat="1" ht="18" thickBot="1">
      <c r="A125" s="131" t="s">
        <v>0</v>
      </c>
      <c r="B125" s="143" t="s">
        <v>143</v>
      </c>
      <c r="C125" s="133" t="s">
        <v>1</v>
      </c>
      <c r="D125" s="112" t="s">
        <v>2</v>
      </c>
      <c r="E125" s="112" t="s">
        <v>3</v>
      </c>
      <c r="F125" s="122" t="s">
        <v>4</v>
      </c>
      <c r="G125" s="123"/>
      <c r="H125" s="123"/>
      <c r="I125" s="124"/>
      <c r="J125" s="122" t="s">
        <v>5</v>
      </c>
      <c r="K125" s="123"/>
      <c r="L125" s="123"/>
      <c r="M125" s="123"/>
      <c r="N125" s="123"/>
      <c r="O125" s="123"/>
      <c r="P125" s="123"/>
      <c r="Q125" s="124"/>
    </row>
    <row r="126" spans="1:17" s="16" customFormat="1" ht="34.5" customHeight="1" thickBot="1">
      <c r="A126" s="132"/>
      <c r="B126" s="144"/>
      <c r="C126" s="128"/>
      <c r="D126" s="113"/>
      <c r="E126" s="113"/>
      <c r="F126" s="13" t="s">
        <v>6</v>
      </c>
      <c r="G126" s="13" t="s">
        <v>7</v>
      </c>
      <c r="H126" s="13" t="s">
        <v>8</v>
      </c>
      <c r="I126" s="13" t="s">
        <v>9</v>
      </c>
      <c r="J126" s="13" t="s">
        <v>10</v>
      </c>
      <c r="K126" s="13" t="s">
        <v>11</v>
      </c>
      <c r="L126" s="13" t="s">
        <v>12</v>
      </c>
      <c r="M126" s="13" t="s">
        <v>13</v>
      </c>
      <c r="N126" s="13" t="s">
        <v>14</v>
      </c>
      <c r="O126" s="13" t="s">
        <v>15</v>
      </c>
      <c r="P126" s="13" t="s">
        <v>16</v>
      </c>
      <c r="Q126" s="13" t="s">
        <v>17</v>
      </c>
    </row>
    <row r="127" spans="1:17" ht="19.5" customHeight="1" thickBot="1">
      <c r="A127" s="1" t="s">
        <v>221</v>
      </c>
      <c r="B127" s="79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9.5" customHeight="1" thickBot="1">
      <c r="A128" s="3" t="s">
        <v>18</v>
      </c>
      <c r="B128" s="79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9.5" customHeight="1" thickBot="1">
      <c r="A129" s="6" t="s">
        <v>54</v>
      </c>
      <c r="B129" s="75" t="s">
        <v>156</v>
      </c>
      <c r="C129" s="5"/>
      <c r="D129" s="5"/>
      <c r="E129" s="5">
        <v>10</v>
      </c>
      <c r="F129" s="5">
        <v>0.05</v>
      </c>
      <c r="G129" s="5">
        <v>8.25</v>
      </c>
      <c r="H129" s="5">
        <v>0.08</v>
      </c>
      <c r="I129" s="5">
        <v>75</v>
      </c>
      <c r="J129" s="5">
        <v>0.1</v>
      </c>
      <c r="K129" s="5">
        <v>0</v>
      </c>
      <c r="L129" s="5">
        <v>0</v>
      </c>
      <c r="M129" s="5">
        <v>0</v>
      </c>
      <c r="N129" s="5">
        <v>1.2</v>
      </c>
      <c r="O129" s="5">
        <v>0.04</v>
      </c>
      <c r="P129" s="5">
        <v>1.9</v>
      </c>
      <c r="Q129" s="5">
        <v>0.02</v>
      </c>
    </row>
    <row r="130" spans="1:17" ht="19.5" customHeight="1" thickBot="1">
      <c r="A130" s="6" t="s">
        <v>88</v>
      </c>
      <c r="B130" s="75" t="s">
        <v>177</v>
      </c>
      <c r="C130" s="5">
        <v>27</v>
      </c>
      <c r="D130" s="5" t="s">
        <v>21</v>
      </c>
      <c r="E130" s="5" t="s">
        <v>39</v>
      </c>
      <c r="F130" s="5">
        <v>6.76</v>
      </c>
      <c r="G130" s="5">
        <v>7.66</v>
      </c>
      <c r="H130" s="5">
        <v>31.2</v>
      </c>
      <c r="I130" s="5">
        <v>222</v>
      </c>
      <c r="J130" s="5">
        <v>0.08</v>
      </c>
      <c r="K130" s="5">
        <v>0.26</v>
      </c>
      <c r="L130" s="5">
        <v>1.18</v>
      </c>
      <c r="M130" s="5">
        <v>0.59</v>
      </c>
      <c r="N130" s="5">
        <v>181.66</v>
      </c>
      <c r="O130" s="5">
        <v>65.12</v>
      </c>
      <c r="P130" s="5">
        <v>140.3</v>
      </c>
      <c r="Q130" s="5">
        <v>1.86</v>
      </c>
    </row>
    <row r="131" spans="1:17" s="15" customFormat="1" ht="19.5" customHeight="1" thickBot="1">
      <c r="A131" s="6" t="s">
        <v>23</v>
      </c>
      <c r="B131" s="75" t="s">
        <v>146</v>
      </c>
      <c r="C131" s="5">
        <v>39</v>
      </c>
      <c r="D131" s="5" t="s">
        <v>24</v>
      </c>
      <c r="E131" s="5">
        <v>200</v>
      </c>
      <c r="F131" s="5">
        <v>2.5</v>
      </c>
      <c r="G131" s="5">
        <v>3.6</v>
      </c>
      <c r="H131" s="5">
        <v>28.7</v>
      </c>
      <c r="I131" s="5">
        <v>152</v>
      </c>
      <c r="J131" s="5">
        <v>0.02</v>
      </c>
      <c r="K131" s="5">
        <v>1</v>
      </c>
      <c r="L131" s="5">
        <v>0.1</v>
      </c>
      <c r="M131" s="5">
        <v>0</v>
      </c>
      <c r="N131" s="5">
        <v>61</v>
      </c>
      <c r="O131" s="5">
        <v>45</v>
      </c>
      <c r="P131" s="5">
        <v>7</v>
      </c>
      <c r="Q131" s="5">
        <v>1</v>
      </c>
    </row>
    <row r="132" spans="1:17" ht="19.5" customHeight="1" thickBot="1">
      <c r="A132" s="6" t="s">
        <v>25</v>
      </c>
      <c r="B132" s="75" t="s">
        <v>147</v>
      </c>
      <c r="C132" s="5"/>
      <c r="D132" s="5"/>
      <c r="E132" s="5">
        <v>20</v>
      </c>
      <c r="F132" s="5">
        <v>1.52</v>
      </c>
      <c r="G132" s="5">
        <v>0.17</v>
      </c>
      <c r="H132" s="5">
        <v>9.72</v>
      </c>
      <c r="I132" s="5">
        <v>48</v>
      </c>
      <c r="J132" s="5">
        <v>0</v>
      </c>
      <c r="K132" s="5">
        <v>0.02</v>
      </c>
      <c r="L132" s="5">
        <v>0</v>
      </c>
      <c r="M132" s="5">
        <v>0.22</v>
      </c>
      <c r="N132" s="5">
        <v>4</v>
      </c>
      <c r="O132" s="5">
        <v>2.8</v>
      </c>
      <c r="P132" s="5">
        <v>13</v>
      </c>
      <c r="Q132" s="5">
        <v>0.22</v>
      </c>
    </row>
    <row r="133" spans="1:17" ht="19.5" customHeight="1" thickBot="1">
      <c r="A133" s="6" t="s">
        <v>134</v>
      </c>
      <c r="B133" s="75"/>
      <c r="C133" s="5"/>
      <c r="D133" s="5"/>
      <c r="E133" s="5">
        <v>30</v>
      </c>
      <c r="F133" s="5">
        <v>3.38</v>
      </c>
      <c r="G133" s="5">
        <v>3.77</v>
      </c>
      <c r="H133" s="5">
        <v>35.79</v>
      </c>
      <c r="I133" s="5">
        <v>190.17</v>
      </c>
      <c r="J133" s="5">
        <v>0.6</v>
      </c>
      <c r="K133" s="5">
        <v>0.11</v>
      </c>
      <c r="L133" s="5">
        <v>0</v>
      </c>
      <c r="M133" s="5">
        <v>0</v>
      </c>
      <c r="N133" s="5">
        <v>9.8</v>
      </c>
      <c r="O133" s="5">
        <v>13.83</v>
      </c>
      <c r="P133" s="5">
        <v>37.23</v>
      </c>
      <c r="Q133" s="5">
        <v>0.72</v>
      </c>
    </row>
    <row r="134" spans="1:17" ht="19.5" customHeight="1" thickBot="1">
      <c r="A134" s="7" t="s">
        <v>27</v>
      </c>
      <c r="B134" s="94" t="s">
        <v>186</v>
      </c>
      <c r="C134" s="57"/>
      <c r="D134" s="8"/>
      <c r="E134" s="8"/>
      <c r="F134" s="8">
        <f aca="true" t="shared" si="17" ref="F134:Q134">SUM(F129:F133)</f>
        <v>14.209999999999997</v>
      </c>
      <c r="G134" s="8">
        <f t="shared" si="17"/>
        <v>23.450000000000003</v>
      </c>
      <c r="H134" s="8">
        <f t="shared" si="17"/>
        <v>105.49000000000001</v>
      </c>
      <c r="I134" s="8">
        <f t="shared" si="17"/>
        <v>687.17</v>
      </c>
      <c r="J134" s="8">
        <f t="shared" si="17"/>
        <v>0.7999999999999999</v>
      </c>
      <c r="K134" s="8">
        <f t="shared" si="17"/>
        <v>1.3900000000000001</v>
      </c>
      <c r="L134" s="8">
        <f t="shared" si="17"/>
        <v>1.28</v>
      </c>
      <c r="M134" s="8">
        <f t="shared" si="17"/>
        <v>0.8099999999999999</v>
      </c>
      <c r="N134" s="8">
        <f t="shared" si="17"/>
        <v>257.65999999999997</v>
      </c>
      <c r="O134" s="8">
        <f t="shared" si="17"/>
        <v>126.79</v>
      </c>
      <c r="P134" s="8">
        <f t="shared" si="17"/>
        <v>199.43</v>
      </c>
      <c r="Q134" s="8">
        <f t="shared" si="17"/>
        <v>3.8200000000000003</v>
      </c>
    </row>
    <row r="135" spans="1:17" ht="19.5" customHeight="1" thickBot="1">
      <c r="A135" s="3" t="s">
        <v>28</v>
      </c>
      <c r="B135" s="82"/>
      <c r="C135" s="58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9.5" customHeight="1" thickBot="1">
      <c r="A136" s="6" t="s">
        <v>42</v>
      </c>
      <c r="B136" s="99" t="s">
        <v>146</v>
      </c>
      <c r="C136" s="59">
        <v>4</v>
      </c>
      <c r="D136" s="5" t="s">
        <v>43</v>
      </c>
      <c r="E136" s="5">
        <v>60</v>
      </c>
      <c r="F136" s="5">
        <v>0.93</v>
      </c>
      <c r="G136" s="5">
        <v>3.05</v>
      </c>
      <c r="H136" s="5">
        <v>5.65</v>
      </c>
      <c r="I136" s="5">
        <v>53</v>
      </c>
      <c r="J136" s="5">
        <v>0.01</v>
      </c>
      <c r="K136" s="5">
        <v>0.01</v>
      </c>
      <c r="L136" s="5">
        <v>9.54</v>
      </c>
      <c r="M136" s="5">
        <v>1.38</v>
      </c>
      <c r="N136" s="5">
        <v>25.87</v>
      </c>
      <c r="O136" s="5">
        <v>9.86</v>
      </c>
      <c r="P136" s="5">
        <v>17.99</v>
      </c>
      <c r="Q136" s="5">
        <v>0.33</v>
      </c>
    </row>
    <row r="137" spans="1:17" ht="19.5" customHeight="1" thickBot="1">
      <c r="A137" s="6" t="s">
        <v>44</v>
      </c>
      <c r="B137" s="99" t="s">
        <v>194</v>
      </c>
      <c r="C137" s="59">
        <v>6</v>
      </c>
      <c r="D137" s="5" t="s">
        <v>45</v>
      </c>
      <c r="E137" s="5" t="s">
        <v>46</v>
      </c>
      <c r="F137" s="5">
        <v>1.47</v>
      </c>
      <c r="G137" s="5">
        <v>4.67</v>
      </c>
      <c r="H137" s="5">
        <v>7.31</v>
      </c>
      <c r="I137" s="5">
        <v>89</v>
      </c>
      <c r="J137" s="5">
        <v>0.09</v>
      </c>
      <c r="K137" s="5">
        <v>0.03</v>
      </c>
      <c r="L137" s="5">
        <v>8.81</v>
      </c>
      <c r="M137" s="5">
        <v>0.17</v>
      </c>
      <c r="N137" s="5">
        <v>36.95</v>
      </c>
      <c r="O137" s="5">
        <v>19.46</v>
      </c>
      <c r="P137" s="5">
        <v>43.72</v>
      </c>
      <c r="Q137" s="5">
        <v>0.95</v>
      </c>
    </row>
    <row r="138" spans="1:17" ht="19.5" customHeight="1" thickBot="1">
      <c r="A138" s="6" t="s">
        <v>89</v>
      </c>
      <c r="B138" s="99" t="s">
        <v>166</v>
      </c>
      <c r="C138" s="59">
        <v>16</v>
      </c>
      <c r="D138" s="5" t="s">
        <v>90</v>
      </c>
      <c r="E138" s="5" t="s">
        <v>49</v>
      </c>
      <c r="F138" s="5">
        <v>10.84</v>
      </c>
      <c r="G138" s="5">
        <v>7.6</v>
      </c>
      <c r="H138" s="5">
        <v>1.86</v>
      </c>
      <c r="I138" s="5">
        <v>157</v>
      </c>
      <c r="J138" s="5">
        <v>0</v>
      </c>
      <c r="K138" s="5">
        <v>0.07</v>
      </c>
      <c r="L138" s="5">
        <v>1.01</v>
      </c>
      <c r="M138" s="5">
        <v>2.96</v>
      </c>
      <c r="N138" s="5">
        <v>42.63</v>
      </c>
      <c r="O138" s="5">
        <v>18.03</v>
      </c>
      <c r="P138" s="5">
        <v>117.32</v>
      </c>
      <c r="Q138" s="5">
        <v>1.12</v>
      </c>
    </row>
    <row r="139" spans="1:17" ht="19.5" customHeight="1" thickBot="1">
      <c r="A139" s="6" t="s">
        <v>91</v>
      </c>
      <c r="B139" s="99" t="s">
        <v>209</v>
      </c>
      <c r="C139" s="59">
        <v>22</v>
      </c>
      <c r="D139" s="5" t="s">
        <v>92</v>
      </c>
      <c r="E139" s="5">
        <v>150</v>
      </c>
      <c r="F139" s="5">
        <v>3.81</v>
      </c>
      <c r="G139" s="5">
        <v>6.11</v>
      </c>
      <c r="H139" s="5">
        <v>38.61</v>
      </c>
      <c r="I139" s="5">
        <v>228</v>
      </c>
      <c r="J139" s="5">
        <v>0.07</v>
      </c>
      <c r="K139" s="5">
        <v>0.04</v>
      </c>
      <c r="L139" s="5">
        <v>0</v>
      </c>
      <c r="M139" s="5">
        <v>0.44</v>
      </c>
      <c r="N139" s="5">
        <v>5.13</v>
      </c>
      <c r="O139" s="5">
        <v>27.03</v>
      </c>
      <c r="P139" s="5">
        <v>82.28</v>
      </c>
      <c r="Q139" s="5">
        <v>0.55</v>
      </c>
    </row>
    <row r="140" spans="1:17" ht="19.5" customHeight="1" thickBot="1">
      <c r="A140" s="6" t="s">
        <v>52</v>
      </c>
      <c r="B140" s="99" t="s">
        <v>211</v>
      </c>
      <c r="C140" s="59">
        <v>34</v>
      </c>
      <c r="D140" s="5" t="s">
        <v>53</v>
      </c>
      <c r="E140" s="5">
        <v>200</v>
      </c>
      <c r="F140" s="5">
        <v>0.44</v>
      </c>
      <c r="G140" s="5">
        <v>0</v>
      </c>
      <c r="H140" s="5">
        <v>28.88</v>
      </c>
      <c r="I140" s="5">
        <v>116</v>
      </c>
      <c r="J140" s="5">
        <v>0</v>
      </c>
      <c r="K140" s="5">
        <v>0</v>
      </c>
      <c r="L140" s="5">
        <v>0.4</v>
      </c>
      <c r="M140" s="5">
        <v>0</v>
      </c>
      <c r="N140" s="5">
        <v>44.8</v>
      </c>
      <c r="O140" s="5">
        <v>6</v>
      </c>
      <c r="P140" s="5">
        <v>15.4</v>
      </c>
      <c r="Q140" s="5">
        <v>1.26</v>
      </c>
    </row>
    <row r="141" spans="1:17" ht="19.5" customHeight="1" thickBot="1">
      <c r="A141" s="6" t="s">
        <v>36</v>
      </c>
      <c r="B141" s="99" t="s">
        <v>154</v>
      </c>
      <c r="C141" s="59"/>
      <c r="D141" s="5"/>
      <c r="E141" s="5">
        <v>60</v>
      </c>
      <c r="F141" s="5">
        <v>2.82</v>
      </c>
      <c r="G141" s="5">
        <v>0.6</v>
      </c>
      <c r="H141" s="5">
        <v>0.6</v>
      </c>
      <c r="I141" s="5">
        <v>126</v>
      </c>
      <c r="J141" s="5">
        <v>0</v>
      </c>
      <c r="K141" s="5">
        <v>0.04</v>
      </c>
      <c r="L141" s="5">
        <v>0</v>
      </c>
      <c r="M141" s="5">
        <v>0.78</v>
      </c>
      <c r="N141" s="5">
        <v>14.4</v>
      </c>
      <c r="O141" s="5">
        <v>11.4</v>
      </c>
      <c r="P141" s="5">
        <v>52.2</v>
      </c>
      <c r="Q141" s="5">
        <v>2.24</v>
      </c>
    </row>
    <row r="142" spans="1:17" ht="19.5" customHeight="1" thickBot="1">
      <c r="A142" s="7" t="s">
        <v>27</v>
      </c>
      <c r="B142" s="100" t="s">
        <v>188</v>
      </c>
      <c r="C142" s="60"/>
      <c r="D142" s="8"/>
      <c r="E142" s="8"/>
      <c r="F142" s="8">
        <f>SUM(F136:F141)</f>
        <v>20.310000000000002</v>
      </c>
      <c r="G142" s="8">
        <f aca="true" t="shared" si="18" ref="G142:Q142">SUM(G136:G141)</f>
        <v>22.03</v>
      </c>
      <c r="H142" s="8">
        <f t="shared" si="18"/>
        <v>82.91</v>
      </c>
      <c r="I142" s="8">
        <f t="shared" si="18"/>
        <v>769</v>
      </c>
      <c r="J142" s="8">
        <f t="shared" si="18"/>
        <v>0.16999999999999998</v>
      </c>
      <c r="K142" s="8">
        <f t="shared" si="18"/>
        <v>0.19000000000000003</v>
      </c>
      <c r="L142" s="8">
        <f t="shared" si="18"/>
        <v>19.76</v>
      </c>
      <c r="M142" s="8">
        <f t="shared" si="18"/>
        <v>5.73</v>
      </c>
      <c r="N142" s="8">
        <f t="shared" si="18"/>
        <v>169.78</v>
      </c>
      <c r="O142" s="8">
        <f t="shared" si="18"/>
        <v>91.78</v>
      </c>
      <c r="P142" s="8">
        <f t="shared" si="18"/>
        <v>328.9099999999999</v>
      </c>
      <c r="Q142" s="8">
        <f t="shared" si="18"/>
        <v>6.45</v>
      </c>
    </row>
    <row r="143" spans="1:17" ht="19.5" customHeight="1" thickBot="1">
      <c r="A143" s="9" t="s">
        <v>37</v>
      </c>
      <c r="B143" s="101"/>
      <c r="C143" s="61"/>
      <c r="D143" s="10"/>
      <c r="E143" s="10"/>
      <c r="F143" s="10">
        <f>F134+F142</f>
        <v>34.519999999999996</v>
      </c>
      <c r="G143" s="10">
        <f aca="true" t="shared" si="19" ref="G143:Q143">G134+G142</f>
        <v>45.480000000000004</v>
      </c>
      <c r="H143" s="10">
        <f t="shared" si="19"/>
        <v>188.4</v>
      </c>
      <c r="I143" s="10">
        <f t="shared" si="19"/>
        <v>1456.17</v>
      </c>
      <c r="J143" s="10">
        <f t="shared" si="19"/>
        <v>0.97</v>
      </c>
      <c r="K143" s="10">
        <f t="shared" si="19"/>
        <v>1.58</v>
      </c>
      <c r="L143" s="10">
        <f t="shared" si="19"/>
        <v>21.040000000000003</v>
      </c>
      <c r="M143" s="10">
        <f t="shared" si="19"/>
        <v>6.54</v>
      </c>
      <c r="N143" s="10">
        <f t="shared" si="19"/>
        <v>427.43999999999994</v>
      </c>
      <c r="O143" s="10">
        <f t="shared" si="19"/>
        <v>218.57</v>
      </c>
      <c r="P143" s="10">
        <f t="shared" si="19"/>
        <v>528.3399999999999</v>
      </c>
      <c r="Q143" s="10">
        <f t="shared" si="19"/>
        <v>10.27</v>
      </c>
    </row>
    <row r="144" spans="2:8" ht="19.5" customHeight="1" thickBot="1">
      <c r="B144" s="96"/>
      <c r="H144">
        <f>H143/F143</f>
        <v>5.457705677867904</v>
      </c>
    </row>
    <row r="145" spans="1:17" s="16" customFormat="1" ht="18" thickBot="1">
      <c r="A145" s="131" t="s">
        <v>0</v>
      </c>
      <c r="B145" s="143" t="s">
        <v>143</v>
      </c>
      <c r="C145" s="133" t="s">
        <v>1</v>
      </c>
      <c r="D145" s="112" t="s">
        <v>2</v>
      </c>
      <c r="E145" s="112" t="s">
        <v>3</v>
      </c>
      <c r="F145" s="122" t="s">
        <v>4</v>
      </c>
      <c r="G145" s="123"/>
      <c r="H145" s="123"/>
      <c r="I145" s="124"/>
      <c r="J145" s="122" t="s">
        <v>5</v>
      </c>
      <c r="K145" s="123"/>
      <c r="L145" s="123"/>
      <c r="M145" s="123"/>
      <c r="N145" s="123"/>
      <c r="O145" s="123"/>
      <c r="P145" s="123"/>
      <c r="Q145" s="124"/>
    </row>
    <row r="146" spans="1:17" s="16" customFormat="1" ht="35.25" thickBot="1">
      <c r="A146" s="132"/>
      <c r="B146" s="144"/>
      <c r="C146" s="128"/>
      <c r="D146" s="113"/>
      <c r="E146" s="113"/>
      <c r="F146" s="13" t="s">
        <v>6</v>
      </c>
      <c r="G146" s="13" t="s">
        <v>7</v>
      </c>
      <c r="H146" s="13" t="s">
        <v>8</v>
      </c>
      <c r="I146" s="13" t="s">
        <v>9</v>
      </c>
      <c r="J146" s="13" t="s">
        <v>10</v>
      </c>
      <c r="K146" s="13" t="s">
        <v>11</v>
      </c>
      <c r="L146" s="13" t="s">
        <v>12</v>
      </c>
      <c r="M146" s="13" t="s">
        <v>13</v>
      </c>
      <c r="N146" s="13" t="s">
        <v>14</v>
      </c>
      <c r="O146" s="13" t="s">
        <v>15</v>
      </c>
      <c r="P146" s="13" t="s">
        <v>16</v>
      </c>
      <c r="Q146" s="13" t="s">
        <v>17</v>
      </c>
    </row>
    <row r="147" spans="1:17" ht="19.5" customHeight="1" thickBot="1">
      <c r="A147" s="1" t="s">
        <v>227</v>
      </c>
      <c r="B147" s="8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9.5" customHeight="1" thickBot="1">
      <c r="A148" s="17" t="s">
        <v>18</v>
      </c>
      <c r="B148" s="8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9.5" customHeight="1" thickBot="1">
      <c r="A149" s="6" t="s">
        <v>133</v>
      </c>
      <c r="B149" s="75" t="s">
        <v>144</v>
      </c>
      <c r="C149" s="5"/>
      <c r="D149" s="5"/>
      <c r="E149" s="5">
        <v>30</v>
      </c>
      <c r="F149" s="5">
        <v>1.77</v>
      </c>
      <c r="G149" s="5">
        <v>1.41</v>
      </c>
      <c r="H149" s="5">
        <v>22.5</v>
      </c>
      <c r="I149" s="5">
        <v>109.8</v>
      </c>
      <c r="J149" s="5">
        <v>0</v>
      </c>
      <c r="K149" s="5">
        <v>0.05</v>
      </c>
      <c r="L149" s="5">
        <v>6.95</v>
      </c>
      <c r="M149" s="5">
        <v>2.49</v>
      </c>
      <c r="N149" s="5">
        <v>21.19</v>
      </c>
      <c r="O149" s="5">
        <v>24</v>
      </c>
      <c r="P149" s="5">
        <v>33.98</v>
      </c>
      <c r="Q149" s="5">
        <v>1.32</v>
      </c>
    </row>
    <row r="150" spans="1:17" ht="19.5" customHeight="1" thickBot="1">
      <c r="A150" s="6" t="s">
        <v>117</v>
      </c>
      <c r="B150" s="75" t="s">
        <v>146</v>
      </c>
      <c r="C150" s="5"/>
      <c r="D150" s="5" t="s">
        <v>21</v>
      </c>
      <c r="E150" s="5" t="s">
        <v>39</v>
      </c>
      <c r="F150" s="5">
        <v>5.67</v>
      </c>
      <c r="G150" s="5">
        <v>6.98</v>
      </c>
      <c r="H150" s="5">
        <v>30.82</v>
      </c>
      <c r="I150" s="5">
        <v>209</v>
      </c>
      <c r="J150" s="5">
        <v>0.08</v>
      </c>
      <c r="K150" s="5">
        <v>0.1</v>
      </c>
      <c r="L150" s="5">
        <v>1.23</v>
      </c>
      <c r="M150" s="5">
        <v>0.43</v>
      </c>
      <c r="N150" s="5">
        <v>174.02</v>
      </c>
      <c r="O150" s="5">
        <v>20.72</v>
      </c>
      <c r="P150" s="5">
        <v>69.12</v>
      </c>
      <c r="Q150" s="5">
        <v>0.52</v>
      </c>
    </row>
    <row r="151" spans="1:17" ht="19.5" customHeight="1" thickBot="1">
      <c r="A151" s="6" t="s">
        <v>34</v>
      </c>
      <c r="B151" s="75" t="s">
        <v>153</v>
      </c>
      <c r="C151" s="5">
        <v>31</v>
      </c>
      <c r="D151" s="5" t="s">
        <v>35</v>
      </c>
      <c r="E151" s="5">
        <v>200</v>
      </c>
      <c r="F151" s="5">
        <v>0.26</v>
      </c>
      <c r="G151" s="5">
        <v>0.06</v>
      </c>
      <c r="H151" s="5">
        <v>15.22</v>
      </c>
      <c r="I151" s="5">
        <v>59</v>
      </c>
      <c r="J151" s="5">
        <v>0</v>
      </c>
      <c r="K151" s="5">
        <v>0</v>
      </c>
      <c r="L151" s="5">
        <v>2.9</v>
      </c>
      <c r="M151" s="5">
        <v>0</v>
      </c>
      <c r="N151" s="5">
        <v>8.05</v>
      </c>
      <c r="O151" s="5">
        <v>5.24</v>
      </c>
      <c r="P151" s="5">
        <v>9.78</v>
      </c>
      <c r="Q151" s="5">
        <v>0.91</v>
      </c>
    </row>
    <row r="152" spans="1:17" ht="19.5" customHeight="1" thickBot="1">
      <c r="A152" s="6" t="s">
        <v>25</v>
      </c>
      <c r="B152" s="75" t="s">
        <v>147</v>
      </c>
      <c r="C152" s="5"/>
      <c r="D152" s="5"/>
      <c r="E152" s="5">
        <v>40</v>
      </c>
      <c r="F152" s="5">
        <v>3.04</v>
      </c>
      <c r="G152" s="5">
        <v>0.34</v>
      </c>
      <c r="H152" s="5">
        <v>19.44</v>
      </c>
      <c r="I152" s="5">
        <v>96</v>
      </c>
      <c r="J152" s="5">
        <v>0</v>
      </c>
      <c r="K152" s="5">
        <v>0.04</v>
      </c>
      <c r="L152" s="5">
        <v>0</v>
      </c>
      <c r="M152" s="5">
        <v>0.44</v>
      </c>
      <c r="N152" s="5">
        <v>8</v>
      </c>
      <c r="O152" s="5">
        <v>5.6</v>
      </c>
      <c r="P152" s="5">
        <v>26</v>
      </c>
      <c r="Q152" s="5">
        <v>0.44</v>
      </c>
    </row>
    <row r="153" spans="1:17" ht="19.5" customHeight="1" thickBot="1">
      <c r="A153" s="6" t="s">
        <v>93</v>
      </c>
      <c r="B153" s="75" t="s">
        <v>149</v>
      </c>
      <c r="C153" s="5"/>
      <c r="D153" s="5"/>
      <c r="E153" s="5">
        <v>100</v>
      </c>
      <c r="F153" s="5">
        <v>1.5</v>
      </c>
      <c r="G153" s="5">
        <v>0.1</v>
      </c>
      <c r="H153" s="5">
        <v>21</v>
      </c>
      <c r="I153" s="5">
        <v>49.33</v>
      </c>
      <c r="J153" s="5">
        <v>0</v>
      </c>
      <c r="K153" s="5">
        <v>0.08</v>
      </c>
      <c r="L153" s="5">
        <v>20</v>
      </c>
      <c r="M153" s="5">
        <v>0.4</v>
      </c>
      <c r="N153" s="5">
        <v>8</v>
      </c>
      <c r="O153" s="5">
        <v>42</v>
      </c>
      <c r="P153" s="5">
        <v>28</v>
      </c>
      <c r="Q153" s="5">
        <v>0.6</v>
      </c>
    </row>
    <row r="154" spans="1:17" ht="19.5" customHeight="1" thickBot="1">
      <c r="A154" s="7" t="s">
        <v>27</v>
      </c>
      <c r="B154" s="94" t="s">
        <v>169</v>
      </c>
      <c r="C154" s="8"/>
      <c r="D154" s="8"/>
      <c r="E154" s="8"/>
      <c r="F154" s="8">
        <v>16.12</v>
      </c>
      <c r="G154" s="8">
        <f aca="true" t="shared" si="20" ref="G154:Q154">SUM(G149:G153)</f>
        <v>8.89</v>
      </c>
      <c r="H154" s="8">
        <f t="shared" si="20"/>
        <v>108.98</v>
      </c>
      <c r="I154" s="8">
        <f t="shared" si="20"/>
        <v>523.13</v>
      </c>
      <c r="J154" s="8">
        <f t="shared" si="20"/>
        <v>0.08</v>
      </c>
      <c r="K154" s="8">
        <f t="shared" si="20"/>
        <v>0.27</v>
      </c>
      <c r="L154" s="8">
        <f t="shared" si="20"/>
        <v>31.08</v>
      </c>
      <c r="M154" s="8">
        <f t="shared" si="20"/>
        <v>3.7600000000000002</v>
      </c>
      <c r="N154" s="8">
        <f t="shared" si="20"/>
        <v>219.26000000000002</v>
      </c>
      <c r="O154" s="8">
        <f t="shared" si="20"/>
        <v>97.56</v>
      </c>
      <c r="P154" s="8">
        <f t="shared" si="20"/>
        <v>166.88</v>
      </c>
      <c r="Q154" s="8">
        <f t="shared" si="20"/>
        <v>3.79</v>
      </c>
    </row>
    <row r="155" spans="1:17" ht="19.5" customHeight="1" thickBot="1">
      <c r="A155" s="3" t="s">
        <v>28</v>
      </c>
      <c r="B155" s="79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9.5" customHeight="1" thickBot="1">
      <c r="A156" s="6" t="s">
        <v>113</v>
      </c>
      <c r="B156" s="75" t="s">
        <v>156</v>
      </c>
      <c r="C156" s="5">
        <v>71</v>
      </c>
      <c r="D156" s="5">
        <v>71</v>
      </c>
      <c r="E156" s="5">
        <v>50</v>
      </c>
      <c r="F156" s="5">
        <v>0.55</v>
      </c>
      <c r="G156" s="5">
        <v>0.1</v>
      </c>
      <c r="H156" s="5">
        <v>1.9</v>
      </c>
      <c r="I156" s="5">
        <v>11</v>
      </c>
      <c r="J156" s="5">
        <v>0</v>
      </c>
      <c r="K156" s="5">
        <v>0</v>
      </c>
      <c r="L156" s="5">
        <v>8.75</v>
      </c>
      <c r="M156" s="5">
        <v>0</v>
      </c>
      <c r="N156" s="5">
        <v>7</v>
      </c>
      <c r="O156" s="5">
        <v>10</v>
      </c>
      <c r="P156" s="5">
        <v>0</v>
      </c>
      <c r="Q156" s="5">
        <v>0.45</v>
      </c>
    </row>
    <row r="157" spans="1:17" ht="19.5" customHeight="1" thickBot="1">
      <c r="A157" s="6" t="s">
        <v>67</v>
      </c>
      <c r="B157" s="75" t="s">
        <v>186</v>
      </c>
      <c r="C157" s="5">
        <v>7</v>
      </c>
      <c r="D157" s="5" t="s">
        <v>68</v>
      </c>
      <c r="E157" s="5" t="s">
        <v>46</v>
      </c>
      <c r="F157" s="5">
        <v>1.46</v>
      </c>
      <c r="G157" s="5">
        <v>4.75</v>
      </c>
      <c r="H157" s="5">
        <v>6.22</v>
      </c>
      <c r="I157" s="5">
        <v>79</v>
      </c>
      <c r="J157" s="5">
        <v>0.08</v>
      </c>
      <c r="K157" s="5">
        <v>0.04</v>
      </c>
      <c r="L157" s="5">
        <v>14.64</v>
      </c>
      <c r="M157" s="5">
        <v>0.14</v>
      </c>
      <c r="N157" s="5">
        <v>38.49</v>
      </c>
      <c r="O157" s="5">
        <v>17.29</v>
      </c>
      <c r="P157" s="5">
        <v>41.11</v>
      </c>
      <c r="Q157" s="5">
        <v>0.68</v>
      </c>
    </row>
    <row r="158" spans="1:17" ht="19.5" customHeight="1" thickBot="1">
      <c r="A158" s="6" t="s">
        <v>94</v>
      </c>
      <c r="B158" s="75" t="s">
        <v>212</v>
      </c>
      <c r="C158" s="5">
        <v>18</v>
      </c>
      <c r="D158" s="5" t="s">
        <v>95</v>
      </c>
      <c r="E158" s="5" t="s">
        <v>49</v>
      </c>
      <c r="F158" s="5">
        <v>9.04</v>
      </c>
      <c r="G158" s="5">
        <v>8.22</v>
      </c>
      <c r="H158" s="5">
        <v>10.71</v>
      </c>
      <c r="I158" s="5">
        <v>155</v>
      </c>
      <c r="J158" s="5">
        <v>0.01</v>
      </c>
      <c r="K158" s="5">
        <v>0.05</v>
      </c>
      <c r="L158" s="5">
        <v>1.01</v>
      </c>
      <c r="M158" s="5">
        <v>2.91</v>
      </c>
      <c r="N158" s="5">
        <v>31.55</v>
      </c>
      <c r="O158" s="5">
        <v>17.43</v>
      </c>
      <c r="P158" s="5">
        <v>77.05</v>
      </c>
      <c r="Q158" s="5">
        <v>0.69</v>
      </c>
    </row>
    <row r="159" spans="1:17" ht="19.5" customHeight="1" thickBot="1">
      <c r="A159" s="6" t="s">
        <v>61</v>
      </c>
      <c r="B159" s="75" t="s">
        <v>173</v>
      </c>
      <c r="C159" s="5">
        <v>21</v>
      </c>
      <c r="D159" s="5" t="s">
        <v>62</v>
      </c>
      <c r="E159" s="5">
        <v>150</v>
      </c>
      <c r="F159" s="5">
        <v>3.22</v>
      </c>
      <c r="G159" s="5">
        <v>5.56</v>
      </c>
      <c r="H159" s="5">
        <v>22</v>
      </c>
      <c r="I159" s="5">
        <v>155</v>
      </c>
      <c r="J159" s="5">
        <v>0.09</v>
      </c>
      <c r="K159" s="5">
        <v>0.16</v>
      </c>
      <c r="L159" s="5">
        <v>25.94</v>
      </c>
      <c r="M159" s="5">
        <v>0.13</v>
      </c>
      <c r="N159" s="5">
        <v>40.45</v>
      </c>
      <c r="O159" s="5">
        <v>32.67</v>
      </c>
      <c r="P159" s="5">
        <v>95.63</v>
      </c>
      <c r="Q159" s="5">
        <v>1.17</v>
      </c>
    </row>
    <row r="160" spans="1:17" ht="19.5" customHeight="1" thickBot="1">
      <c r="A160" s="6" t="s">
        <v>71</v>
      </c>
      <c r="B160" s="75" t="s">
        <v>144</v>
      </c>
      <c r="C160" s="5">
        <v>37</v>
      </c>
      <c r="D160" s="5" t="s">
        <v>64</v>
      </c>
      <c r="E160" s="5">
        <v>200</v>
      </c>
      <c r="F160" s="5">
        <v>0.57</v>
      </c>
      <c r="G160" s="5">
        <v>0</v>
      </c>
      <c r="H160" s="5">
        <v>34.41</v>
      </c>
      <c r="I160" s="5">
        <v>136</v>
      </c>
      <c r="J160" s="5">
        <v>0.01</v>
      </c>
      <c r="K160" s="5">
        <v>0.08</v>
      </c>
      <c r="L160" s="5">
        <v>0.75</v>
      </c>
      <c r="M160" s="5">
        <v>0.45</v>
      </c>
      <c r="N160" s="5">
        <v>20.4</v>
      </c>
      <c r="O160" s="5">
        <v>25.5</v>
      </c>
      <c r="P160" s="5">
        <v>20.75</v>
      </c>
      <c r="Q160" s="5">
        <v>0.81</v>
      </c>
    </row>
    <row r="161" spans="1:17" ht="19.5" customHeight="1" thickBot="1">
      <c r="A161" s="6" t="s">
        <v>36</v>
      </c>
      <c r="B161" s="75" t="s">
        <v>154</v>
      </c>
      <c r="C161" s="5"/>
      <c r="D161" s="5"/>
      <c r="E161" s="5">
        <v>60</v>
      </c>
      <c r="F161" s="5">
        <v>2.82</v>
      </c>
      <c r="G161" s="5">
        <v>0.6</v>
      </c>
      <c r="H161" s="5">
        <v>0.6</v>
      </c>
      <c r="I161" s="5">
        <v>126</v>
      </c>
      <c r="J161" s="5">
        <v>0</v>
      </c>
      <c r="K161" s="5">
        <v>0.04</v>
      </c>
      <c r="L161" s="5">
        <v>0</v>
      </c>
      <c r="M161" s="5">
        <v>0.78</v>
      </c>
      <c r="N161" s="5">
        <v>14.4</v>
      </c>
      <c r="O161" s="5">
        <v>11.4</v>
      </c>
      <c r="P161" s="5">
        <v>52.2</v>
      </c>
      <c r="Q161" s="5">
        <v>2.24</v>
      </c>
    </row>
    <row r="162" spans="1:17" ht="19.5" customHeight="1" thickBot="1">
      <c r="A162" s="7" t="s">
        <v>27</v>
      </c>
      <c r="B162" s="94" t="s">
        <v>171</v>
      </c>
      <c r="C162" s="8"/>
      <c r="D162" s="8"/>
      <c r="E162" s="8"/>
      <c r="F162" s="8">
        <f>SUM(F156:F161)</f>
        <v>17.66</v>
      </c>
      <c r="G162" s="8">
        <f aca="true" t="shared" si="21" ref="G162:Q162">SUM(G156:G161)</f>
        <v>19.23</v>
      </c>
      <c r="H162" s="8">
        <f t="shared" si="21"/>
        <v>75.83999999999999</v>
      </c>
      <c r="I162" s="8">
        <f t="shared" si="21"/>
        <v>662</v>
      </c>
      <c r="J162" s="8">
        <f t="shared" si="21"/>
        <v>0.19</v>
      </c>
      <c r="K162" s="8">
        <f t="shared" si="21"/>
        <v>0.37</v>
      </c>
      <c r="L162" s="8">
        <f t="shared" si="21"/>
        <v>51.09</v>
      </c>
      <c r="M162" s="8">
        <f t="shared" si="21"/>
        <v>4.41</v>
      </c>
      <c r="N162" s="8">
        <f t="shared" si="21"/>
        <v>152.29000000000002</v>
      </c>
      <c r="O162" s="8">
        <f t="shared" si="21"/>
        <v>114.29</v>
      </c>
      <c r="P162" s="8">
        <f t="shared" si="21"/>
        <v>286.74</v>
      </c>
      <c r="Q162" s="8">
        <f t="shared" si="21"/>
        <v>6.040000000000001</v>
      </c>
    </row>
    <row r="163" spans="1:17" ht="19.5" customHeight="1" thickBot="1">
      <c r="A163" s="9" t="s">
        <v>37</v>
      </c>
      <c r="B163" s="95"/>
      <c r="C163" s="10"/>
      <c r="D163" s="10"/>
      <c r="E163" s="10"/>
      <c r="F163" s="10">
        <f>F154+F162</f>
        <v>33.78</v>
      </c>
      <c r="G163" s="10">
        <f aca="true" t="shared" si="22" ref="G163:Q163">G154+G162</f>
        <v>28.12</v>
      </c>
      <c r="H163" s="10">
        <f t="shared" si="22"/>
        <v>184.82</v>
      </c>
      <c r="I163" s="10">
        <f t="shared" si="22"/>
        <v>1185.13</v>
      </c>
      <c r="J163" s="10">
        <f t="shared" si="22"/>
        <v>0.27</v>
      </c>
      <c r="K163" s="10">
        <f t="shared" si="22"/>
        <v>0.64</v>
      </c>
      <c r="L163" s="10">
        <f t="shared" si="22"/>
        <v>82.17</v>
      </c>
      <c r="M163" s="10">
        <f t="shared" si="22"/>
        <v>8.17</v>
      </c>
      <c r="N163" s="10">
        <f t="shared" si="22"/>
        <v>371.55000000000007</v>
      </c>
      <c r="O163" s="10">
        <f t="shared" si="22"/>
        <v>211.85000000000002</v>
      </c>
      <c r="P163" s="10">
        <f t="shared" si="22"/>
        <v>453.62</v>
      </c>
      <c r="Q163" s="10">
        <f t="shared" si="22"/>
        <v>9.830000000000002</v>
      </c>
    </row>
    <row r="164" spans="2:8" ht="19.5" customHeight="1" thickBot="1">
      <c r="B164" s="96"/>
      <c r="H164">
        <f>H163/G163</f>
        <v>6.572546230440967</v>
      </c>
    </row>
    <row r="165" spans="1:17" s="16" customFormat="1" ht="18" thickBot="1">
      <c r="A165" s="131" t="s">
        <v>0</v>
      </c>
      <c r="B165" s="143" t="s">
        <v>143</v>
      </c>
      <c r="C165" s="133" t="s">
        <v>1</v>
      </c>
      <c r="D165" s="112" t="s">
        <v>2</v>
      </c>
      <c r="E165" s="112" t="s">
        <v>3</v>
      </c>
      <c r="F165" s="122" t="s">
        <v>4</v>
      </c>
      <c r="G165" s="123"/>
      <c r="H165" s="123"/>
      <c r="I165" s="124"/>
      <c r="J165" s="122" t="s">
        <v>5</v>
      </c>
      <c r="K165" s="123"/>
      <c r="L165" s="123"/>
      <c r="M165" s="123"/>
      <c r="N165" s="123"/>
      <c r="O165" s="123"/>
      <c r="P165" s="123"/>
      <c r="Q165" s="124"/>
    </row>
    <row r="166" spans="1:17" s="16" customFormat="1" ht="35.25" thickBot="1">
      <c r="A166" s="132"/>
      <c r="B166" s="144"/>
      <c r="C166" s="128"/>
      <c r="D166" s="113"/>
      <c r="E166" s="113"/>
      <c r="F166" s="13" t="s">
        <v>6</v>
      </c>
      <c r="G166" s="13" t="s">
        <v>7</v>
      </c>
      <c r="H166" s="13" t="s">
        <v>8</v>
      </c>
      <c r="I166" s="13" t="s">
        <v>9</v>
      </c>
      <c r="J166" s="13" t="s">
        <v>10</v>
      </c>
      <c r="K166" s="13" t="s">
        <v>11</v>
      </c>
      <c r="L166" s="13" t="s">
        <v>12</v>
      </c>
      <c r="M166" s="13" t="s">
        <v>13</v>
      </c>
      <c r="N166" s="13" t="s">
        <v>14</v>
      </c>
      <c r="O166" s="13" t="s">
        <v>15</v>
      </c>
      <c r="P166" s="13" t="s">
        <v>16</v>
      </c>
      <c r="Q166" s="13" t="s">
        <v>17</v>
      </c>
    </row>
    <row r="167" spans="1:17" ht="19.5" customHeight="1" thickBot="1">
      <c r="A167" s="1" t="s">
        <v>223</v>
      </c>
      <c r="B167" s="79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9.5" customHeight="1" thickBot="1">
      <c r="A168" s="3" t="s">
        <v>18</v>
      </c>
      <c r="B168" s="79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9.5" customHeight="1" thickBot="1">
      <c r="A169" s="6" t="s">
        <v>54</v>
      </c>
      <c r="B169" s="102" t="s">
        <v>184</v>
      </c>
      <c r="C169" s="5"/>
      <c r="D169" s="5"/>
      <c r="E169" s="5">
        <v>10</v>
      </c>
      <c r="F169" s="5">
        <v>0.05</v>
      </c>
      <c r="G169" s="5">
        <v>8.25</v>
      </c>
      <c r="H169" s="5">
        <v>0.08</v>
      </c>
      <c r="I169" s="5">
        <v>75</v>
      </c>
      <c r="J169" s="5">
        <v>0.1</v>
      </c>
      <c r="K169" s="5">
        <v>0</v>
      </c>
      <c r="L169" s="5">
        <v>0</v>
      </c>
      <c r="M169" s="5">
        <v>0</v>
      </c>
      <c r="N169" s="5">
        <v>1.2</v>
      </c>
      <c r="O169" s="5">
        <v>0.04</v>
      </c>
      <c r="P169" s="5">
        <v>1.9</v>
      </c>
      <c r="Q169" s="5">
        <v>0.02</v>
      </c>
    </row>
    <row r="170" spans="1:17" ht="19.5" customHeight="1" thickBot="1">
      <c r="A170" s="6" t="s">
        <v>38</v>
      </c>
      <c r="B170" s="75" t="s">
        <v>157</v>
      </c>
      <c r="C170" s="5">
        <v>28</v>
      </c>
      <c r="D170" s="5" t="s">
        <v>21</v>
      </c>
      <c r="E170" s="5" t="s">
        <v>39</v>
      </c>
      <c r="F170" s="5">
        <v>6.45</v>
      </c>
      <c r="G170" s="5">
        <v>7.78</v>
      </c>
      <c r="H170" s="5">
        <v>33.02</v>
      </c>
      <c r="I170" s="5">
        <v>228</v>
      </c>
      <c r="J170" s="5">
        <v>0.08</v>
      </c>
      <c r="K170" s="5">
        <v>0.19</v>
      </c>
      <c r="L170" s="5">
        <v>0.98</v>
      </c>
      <c r="M170" s="5">
        <v>0.12</v>
      </c>
      <c r="N170" s="5">
        <v>104.29</v>
      </c>
      <c r="O170" s="5">
        <v>41.88</v>
      </c>
      <c r="P170" s="5">
        <v>156.92</v>
      </c>
      <c r="Q170" s="5">
        <v>1.1</v>
      </c>
    </row>
    <row r="171" spans="1:17" ht="19.5" customHeight="1" thickBot="1">
      <c r="A171" s="6" t="s">
        <v>80</v>
      </c>
      <c r="B171" s="75" t="s">
        <v>154</v>
      </c>
      <c r="C171" s="5">
        <v>30</v>
      </c>
      <c r="D171" s="5" t="s">
        <v>81</v>
      </c>
      <c r="E171" s="5">
        <v>200</v>
      </c>
      <c r="F171" s="5">
        <v>0.2</v>
      </c>
      <c r="G171" s="5">
        <v>0.05</v>
      </c>
      <c r="H171" s="5">
        <v>15.01</v>
      </c>
      <c r="I171" s="5">
        <v>57</v>
      </c>
      <c r="J171" s="5">
        <v>0</v>
      </c>
      <c r="K171" s="5">
        <v>0</v>
      </c>
      <c r="L171" s="5">
        <v>0.1</v>
      </c>
      <c r="M171" s="5">
        <v>0</v>
      </c>
      <c r="N171" s="5">
        <v>5.25</v>
      </c>
      <c r="O171" s="5">
        <v>4.4</v>
      </c>
      <c r="P171" s="5">
        <v>8.24</v>
      </c>
      <c r="Q171" s="5">
        <v>0.87</v>
      </c>
    </row>
    <row r="172" spans="1:17" ht="19.5" customHeight="1" thickBot="1">
      <c r="A172" s="6" t="s">
        <v>25</v>
      </c>
      <c r="B172" s="75" t="s">
        <v>147</v>
      </c>
      <c r="C172" s="5"/>
      <c r="D172" s="5"/>
      <c r="E172" s="5">
        <v>40</v>
      </c>
      <c r="F172" s="5">
        <v>3.04</v>
      </c>
      <c r="G172" s="5">
        <v>0.34</v>
      </c>
      <c r="H172" s="5">
        <v>19.44</v>
      </c>
      <c r="I172" s="5">
        <v>96</v>
      </c>
      <c r="J172" s="5">
        <v>0</v>
      </c>
      <c r="K172" s="5">
        <v>0.04</v>
      </c>
      <c r="L172" s="5">
        <v>0</v>
      </c>
      <c r="M172" s="5">
        <v>0.44</v>
      </c>
      <c r="N172" s="5">
        <v>8</v>
      </c>
      <c r="O172" s="5">
        <v>5.6</v>
      </c>
      <c r="P172" s="5">
        <v>26</v>
      </c>
      <c r="Q172" s="5">
        <v>0.44</v>
      </c>
    </row>
    <row r="173" spans="1:17" ht="19.5" customHeight="1" thickBot="1">
      <c r="A173" s="6" t="s">
        <v>96</v>
      </c>
      <c r="B173" s="75" t="s">
        <v>156</v>
      </c>
      <c r="C173" s="5"/>
      <c r="D173" s="5"/>
      <c r="E173" s="5">
        <v>40</v>
      </c>
      <c r="F173" s="5">
        <v>2.38</v>
      </c>
      <c r="G173" s="5">
        <v>9.68</v>
      </c>
      <c r="H173" s="5">
        <v>18.64</v>
      </c>
      <c r="I173" s="5">
        <v>180</v>
      </c>
      <c r="J173" s="5">
        <v>0.008</v>
      </c>
      <c r="K173" s="5">
        <v>0</v>
      </c>
      <c r="L173" s="5">
        <v>0</v>
      </c>
      <c r="M173" s="5">
        <v>0</v>
      </c>
      <c r="N173" s="5">
        <v>6</v>
      </c>
      <c r="O173" s="5">
        <v>0</v>
      </c>
      <c r="P173" s="5">
        <v>25.13</v>
      </c>
      <c r="Q173" s="5">
        <v>0.62</v>
      </c>
    </row>
    <row r="174" spans="1:17" ht="19.5" customHeight="1" thickBot="1">
      <c r="A174" s="7" t="s">
        <v>27</v>
      </c>
      <c r="B174" s="94" t="s">
        <v>166</v>
      </c>
      <c r="C174" s="8"/>
      <c r="D174" s="8"/>
      <c r="E174" s="8"/>
      <c r="F174" s="8">
        <f>SUM(F169:F173)</f>
        <v>12.120000000000001</v>
      </c>
      <c r="G174" s="8">
        <f aca="true" t="shared" si="23" ref="G174:Q174">SUM(G169:G173)</f>
        <v>26.1</v>
      </c>
      <c r="H174" s="8">
        <f t="shared" si="23"/>
        <v>86.19</v>
      </c>
      <c r="I174" s="8">
        <f t="shared" si="23"/>
        <v>636</v>
      </c>
      <c r="J174" s="8">
        <f t="shared" si="23"/>
        <v>0.188</v>
      </c>
      <c r="K174" s="8">
        <f t="shared" si="23"/>
        <v>0.23</v>
      </c>
      <c r="L174" s="8">
        <f t="shared" si="23"/>
        <v>1.08</v>
      </c>
      <c r="M174" s="8">
        <f t="shared" si="23"/>
        <v>0.56</v>
      </c>
      <c r="N174" s="8">
        <f t="shared" si="23"/>
        <v>124.74000000000001</v>
      </c>
      <c r="O174" s="8">
        <f t="shared" si="23"/>
        <v>51.92</v>
      </c>
      <c r="P174" s="8">
        <f t="shared" si="23"/>
        <v>218.19</v>
      </c>
      <c r="Q174" s="8">
        <f t="shared" si="23"/>
        <v>3.0500000000000003</v>
      </c>
    </row>
    <row r="175" spans="1:17" ht="19.5" customHeight="1" thickBot="1">
      <c r="A175" s="3" t="s">
        <v>28</v>
      </c>
      <c r="B175" s="8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s="15" customFormat="1" ht="19.5" customHeight="1" thickBot="1">
      <c r="A176" s="6" t="s">
        <v>118</v>
      </c>
      <c r="B176" s="103" t="s">
        <v>153</v>
      </c>
      <c r="C176" s="5">
        <v>71</v>
      </c>
      <c r="D176" s="5">
        <v>71</v>
      </c>
      <c r="E176" s="5">
        <v>50</v>
      </c>
      <c r="F176" s="5">
        <v>0.55</v>
      </c>
      <c r="G176" s="5">
        <v>0.1</v>
      </c>
      <c r="H176" s="5">
        <v>1.9</v>
      </c>
      <c r="I176" s="5">
        <v>11</v>
      </c>
      <c r="J176" s="5">
        <v>0</v>
      </c>
      <c r="K176" s="5">
        <v>0</v>
      </c>
      <c r="L176" s="5">
        <v>8.75</v>
      </c>
      <c r="M176" s="5">
        <v>0</v>
      </c>
      <c r="N176" s="5">
        <v>7</v>
      </c>
      <c r="O176" s="5">
        <v>10</v>
      </c>
      <c r="P176" s="5">
        <v>0</v>
      </c>
      <c r="Q176" s="5">
        <v>0.45</v>
      </c>
    </row>
    <row r="177" spans="1:17" ht="19.5" customHeight="1" thickBot="1">
      <c r="A177" s="6" t="s">
        <v>119</v>
      </c>
      <c r="B177" s="75" t="s">
        <v>164</v>
      </c>
      <c r="C177" s="5"/>
      <c r="D177" s="5">
        <v>134</v>
      </c>
      <c r="E177" s="5">
        <v>200</v>
      </c>
      <c r="F177" s="5">
        <v>1.52</v>
      </c>
      <c r="G177" s="5">
        <v>3.32</v>
      </c>
      <c r="H177" s="5">
        <v>9.24</v>
      </c>
      <c r="I177" s="5">
        <v>106</v>
      </c>
      <c r="J177" s="5">
        <v>0.04</v>
      </c>
      <c r="K177" s="5">
        <v>0.04</v>
      </c>
      <c r="L177" s="5">
        <v>8</v>
      </c>
      <c r="M177" s="5">
        <v>0.32</v>
      </c>
      <c r="N177" s="5">
        <v>19.28</v>
      </c>
      <c r="O177" s="5">
        <v>16.62</v>
      </c>
      <c r="P177" s="5">
        <v>40.84</v>
      </c>
      <c r="Q177" s="5">
        <v>0.54</v>
      </c>
    </row>
    <row r="178" spans="1:17" ht="19.5" customHeight="1" thickBot="1">
      <c r="A178" s="6" t="s">
        <v>114</v>
      </c>
      <c r="B178" s="75" t="s">
        <v>151</v>
      </c>
      <c r="C178" s="5">
        <v>32</v>
      </c>
      <c r="D178" s="5">
        <v>487</v>
      </c>
      <c r="E178" s="4">
        <v>100</v>
      </c>
      <c r="F178" s="5">
        <v>19.2</v>
      </c>
      <c r="G178" s="5">
        <v>7.4</v>
      </c>
      <c r="H178" s="5">
        <v>0.6</v>
      </c>
      <c r="I178" s="5">
        <v>150</v>
      </c>
      <c r="J178" s="5">
        <v>0.05</v>
      </c>
      <c r="K178" s="5">
        <v>0.07</v>
      </c>
      <c r="L178" s="5">
        <v>1.9</v>
      </c>
      <c r="M178" s="5">
        <v>1.46</v>
      </c>
      <c r="N178" s="5">
        <v>16</v>
      </c>
      <c r="O178" s="5">
        <v>17.23</v>
      </c>
      <c r="P178" s="5">
        <v>138.93</v>
      </c>
      <c r="Q178" s="5">
        <v>1.6</v>
      </c>
    </row>
    <row r="179" spans="1:17" ht="19.5" customHeight="1" thickBot="1">
      <c r="A179" s="6" t="s">
        <v>97</v>
      </c>
      <c r="B179" s="75" t="s">
        <v>178</v>
      </c>
      <c r="C179" s="5">
        <v>25</v>
      </c>
      <c r="D179" s="5" t="s">
        <v>21</v>
      </c>
      <c r="E179" s="5">
        <v>150</v>
      </c>
      <c r="F179" s="5">
        <v>4.21</v>
      </c>
      <c r="G179" s="5">
        <v>4.8</v>
      </c>
      <c r="H179" s="5">
        <v>22.99</v>
      </c>
      <c r="I179" s="5">
        <v>154</v>
      </c>
      <c r="J179" s="5">
        <v>0.05</v>
      </c>
      <c r="K179" s="5">
        <v>0.11</v>
      </c>
      <c r="L179" s="5">
        <v>0</v>
      </c>
      <c r="M179" s="5">
        <v>0.65</v>
      </c>
      <c r="N179" s="5">
        <v>0.63</v>
      </c>
      <c r="O179" s="5">
        <v>0.02</v>
      </c>
      <c r="P179" s="5">
        <v>95.94</v>
      </c>
      <c r="Q179" s="5">
        <v>1.61</v>
      </c>
    </row>
    <row r="180" spans="1:17" ht="19.5" customHeight="1" thickBot="1">
      <c r="A180" s="6" t="s">
        <v>63</v>
      </c>
      <c r="B180" s="75" t="s">
        <v>145</v>
      </c>
      <c r="C180" s="5">
        <v>35</v>
      </c>
      <c r="D180" s="5" t="s">
        <v>64</v>
      </c>
      <c r="E180" s="5">
        <v>200</v>
      </c>
      <c r="F180" s="5">
        <v>0.36</v>
      </c>
      <c r="G180" s="5">
        <v>0</v>
      </c>
      <c r="H180" s="5">
        <v>33.16</v>
      </c>
      <c r="I180" s="5">
        <v>128</v>
      </c>
      <c r="J180" s="5">
        <v>0</v>
      </c>
      <c r="K180" s="5">
        <v>0.05</v>
      </c>
      <c r="L180" s="5">
        <v>0</v>
      </c>
      <c r="M180" s="5">
        <v>0.1</v>
      </c>
      <c r="N180" s="5">
        <v>16.4</v>
      </c>
      <c r="O180" s="5">
        <v>8.4</v>
      </c>
      <c r="P180" s="5">
        <v>25.8</v>
      </c>
      <c r="Q180" s="5">
        <v>0.66</v>
      </c>
    </row>
    <row r="181" spans="1:17" ht="19.5" customHeight="1" thickBot="1">
      <c r="A181" s="6" t="s">
        <v>36</v>
      </c>
      <c r="B181" s="75" t="s">
        <v>154</v>
      </c>
      <c r="C181" s="5"/>
      <c r="D181" s="5"/>
      <c r="E181" s="5">
        <v>60</v>
      </c>
      <c r="F181" s="5">
        <v>2.82</v>
      </c>
      <c r="G181" s="5">
        <v>0.6</v>
      </c>
      <c r="H181" s="5">
        <v>0.6</v>
      </c>
      <c r="I181" s="5">
        <v>126</v>
      </c>
      <c r="J181" s="5">
        <v>0</v>
      </c>
      <c r="K181" s="5">
        <v>0.04</v>
      </c>
      <c r="L181" s="5">
        <v>0</v>
      </c>
      <c r="M181" s="5">
        <v>0.78</v>
      </c>
      <c r="N181" s="5">
        <v>14.4</v>
      </c>
      <c r="O181" s="5">
        <v>11.4</v>
      </c>
      <c r="P181" s="5">
        <v>52.2</v>
      </c>
      <c r="Q181" s="5">
        <v>2.24</v>
      </c>
    </row>
    <row r="182" spans="1:17" ht="19.5" customHeight="1" thickBot="1">
      <c r="A182" s="7" t="s">
        <v>27</v>
      </c>
      <c r="B182" s="94" t="s">
        <v>213</v>
      </c>
      <c r="C182" s="8"/>
      <c r="D182" s="8"/>
      <c r="E182" s="8"/>
      <c r="F182" s="8">
        <f>SUM(F176:F181)</f>
        <v>28.66</v>
      </c>
      <c r="G182" s="8">
        <f aca="true" t="shared" si="24" ref="G182:Q182">SUM(G176:G181)</f>
        <v>16.220000000000002</v>
      </c>
      <c r="H182" s="8">
        <f t="shared" si="24"/>
        <v>68.48999999999998</v>
      </c>
      <c r="I182" s="8">
        <f t="shared" si="24"/>
        <v>675</v>
      </c>
      <c r="J182" s="8">
        <f t="shared" si="24"/>
        <v>0.14</v>
      </c>
      <c r="K182" s="8">
        <f t="shared" si="24"/>
        <v>0.31</v>
      </c>
      <c r="L182" s="8">
        <f t="shared" si="24"/>
        <v>18.65</v>
      </c>
      <c r="M182" s="8">
        <f t="shared" si="24"/>
        <v>3.3100000000000005</v>
      </c>
      <c r="N182" s="8">
        <f t="shared" si="24"/>
        <v>73.71000000000001</v>
      </c>
      <c r="O182" s="8">
        <f t="shared" si="24"/>
        <v>63.67</v>
      </c>
      <c r="P182" s="8">
        <f t="shared" si="24"/>
        <v>353.71000000000004</v>
      </c>
      <c r="Q182" s="8">
        <f t="shared" si="24"/>
        <v>7.1000000000000005</v>
      </c>
    </row>
    <row r="183" spans="1:17" ht="19.5" customHeight="1" thickBot="1">
      <c r="A183" s="9" t="s">
        <v>37</v>
      </c>
      <c r="B183" s="95"/>
      <c r="C183" s="10"/>
      <c r="D183" s="10"/>
      <c r="E183" s="10"/>
      <c r="F183" s="10">
        <f>F174+F182</f>
        <v>40.78</v>
      </c>
      <c r="G183" s="10">
        <f aca="true" t="shared" si="25" ref="G183:Q183">G174+G182</f>
        <v>42.32000000000001</v>
      </c>
      <c r="H183" s="10">
        <f t="shared" si="25"/>
        <v>154.67999999999998</v>
      </c>
      <c r="I183" s="10">
        <f t="shared" si="25"/>
        <v>1311</v>
      </c>
      <c r="J183" s="10">
        <f t="shared" si="25"/>
        <v>0.328</v>
      </c>
      <c r="K183" s="10">
        <f t="shared" si="25"/>
        <v>0.54</v>
      </c>
      <c r="L183" s="10">
        <f t="shared" si="25"/>
        <v>19.729999999999997</v>
      </c>
      <c r="M183" s="10">
        <f t="shared" si="25"/>
        <v>3.8700000000000006</v>
      </c>
      <c r="N183" s="10">
        <f t="shared" si="25"/>
        <v>198.45000000000002</v>
      </c>
      <c r="O183" s="10">
        <f t="shared" si="25"/>
        <v>115.59</v>
      </c>
      <c r="P183" s="10">
        <f t="shared" si="25"/>
        <v>571.9000000000001</v>
      </c>
      <c r="Q183" s="10">
        <f t="shared" si="25"/>
        <v>10.15</v>
      </c>
    </row>
    <row r="184" spans="2:8" ht="14.25" thickBot="1">
      <c r="B184" s="104"/>
      <c r="H184" s="14">
        <f>H183/G183</f>
        <v>3.65500945179584</v>
      </c>
    </row>
    <row r="185" spans="1:17" s="16" customFormat="1" ht="18" thickBot="1">
      <c r="A185" s="131" t="s">
        <v>0</v>
      </c>
      <c r="B185" s="85"/>
      <c r="C185" s="133" t="s">
        <v>1</v>
      </c>
      <c r="D185" s="112" t="s">
        <v>2</v>
      </c>
      <c r="E185" s="112" t="s">
        <v>3</v>
      </c>
      <c r="F185" s="122" t="s">
        <v>4</v>
      </c>
      <c r="G185" s="123"/>
      <c r="H185" s="123"/>
      <c r="I185" s="124"/>
      <c r="J185" s="122" t="s">
        <v>5</v>
      </c>
      <c r="K185" s="123"/>
      <c r="L185" s="123"/>
      <c r="M185" s="123"/>
      <c r="N185" s="123"/>
      <c r="O185" s="123"/>
      <c r="P185" s="123"/>
      <c r="Q185" s="124"/>
    </row>
    <row r="186" spans="1:17" s="16" customFormat="1" ht="35.25" thickBot="1">
      <c r="A186" s="132"/>
      <c r="B186" s="86"/>
      <c r="C186" s="138"/>
      <c r="D186" s="113"/>
      <c r="E186" s="113"/>
      <c r="F186" s="13" t="s">
        <v>6</v>
      </c>
      <c r="G186" s="13" t="s">
        <v>7</v>
      </c>
      <c r="H186" s="13" t="s">
        <v>8</v>
      </c>
      <c r="I186" s="13" t="s">
        <v>9</v>
      </c>
      <c r="J186" s="13" t="s">
        <v>10</v>
      </c>
      <c r="K186" s="13" t="s">
        <v>11</v>
      </c>
      <c r="L186" s="13" t="s">
        <v>12</v>
      </c>
      <c r="M186" s="13" t="s">
        <v>13</v>
      </c>
      <c r="N186" s="13" t="s">
        <v>14</v>
      </c>
      <c r="O186" s="13" t="s">
        <v>15</v>
      </c>
      <c r="P186" s="13" t="s">
        <v>16</v>
      </c>
      <c r="Q186" s="13" t="s">
        <v>17</v>
      </c>
    </row>
    <row r="187" spans="1:17" s="16" customFormat="1" ht="19.5" customHeight="1" thickBot="1">
      <c r="A187" s="1" t="s">
        <v>228</v>
      </c>
      <c r="B187" s="82"/>
      <c r="C187" s="62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s="16" customFormat="1" ht="19.5" customHeight="1" thickBot="1">
      <c r="A188" s="3" t="s">
        <v>18</v>
      </c>
      <c r="B188" s="82"/>
      <c r="C188" s="63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ht="19.5" customHeight="1" thickBot="1">
      <c r="A189" s="6" t="s">
        <v>65</v>
      </c>
      <c r="B189" s="105" t="s">
        <v>144</v>
      </c>
      <c r="C189" s="59">
        <v>25</v>
      </c>
      <c r="D189" s="5" t="s">
        <v>21</v>
      </c>
      <c r="E189" s="5" t="s">
        <v>39</v>
      </c>
      <c r="F189" s="5">
        <v>4.21</v>
      </c>
      <c r="G189" s="5">
        <v>4.8</v>
      </c>
      <c r="H189" s="5">
        <v>22.99</v>
      </c>
      <c r="I189" s="5">
        <v>154</v>
      </c>
      <c r="J189" s="5">
        <v>0.05</v>
      </c>
      <c r="K189" s="5">
        <v>0.11</v>
      </c>
      <c r="L189" s="5">
        <v>0</v>
      </c>
      <c r="M189" s="5">
        <v>0.65</v>
      </c>
      <c r="N189" s="5">
        <v>0.63</v>
      </c>
      <c r="O189" s="5">
        <v>0.02</v>
      </c>
      <c r="P189" s="5">
        <v>95.94</v>
      </c>
      <c r="Q189" s="5">
        <v>1.61</v>
      </c>
    </row>
    <row r="190" spans="1:17" ht="19.5" customHeight="1" thickBot="1">
      <c r="A190" s="6" t="s">
        <v>34</v>
      </c>
      <c r="B190" s="99" t="s">
        <v>153</v>
      </c>
      <c r="C190" s="59">
        <v>31</v>
      </c>
      <c r="D190" s="5" t="s">
        <v>35</v>
      </c>
      <c r="E190" s="5">
        <v>200</v>
      </c>
      <c r="F190" s="5">
        <v>0.26</v>
      </c>
      <c r="G190" s="5">
        <v>0.06</v>
      </c>
      <c r="H190" s="5">
        <v>15.22</v>
      </c>
      <c r="I190" s="5">
        <v>59</v>
      </c>
      <c r="J190" s="5">
        <v>0</v>
      </c>
      <c r="K190" s="5">
        <v>0</v>
      </c>
      <c r="L190" s="5">
        <v>2.9</v>
      </c>
      <c r="M190" s="5">
        <v>0</v>
      </c>
      <c r="N190" s="5">
        <v>8.05</v>
      </c>
      <c r="O190" s="5">
        <v>5.24</v>
      </c>
      <c r="P190" s="5">
        <v>9.78</v>
      </c>
      <c r="Q190" s="5">
        <v>0.91</v>
      </c>
    </row>
    <row r="191" spans="1:17" ht="19.5" customHeight="1" thickBot="1">
      <c r="A191" s="6" t="s">
        <v>25</v>
      </c>
      <c r="B191" s="99" t="s">
        <v>147</v>
      </c>
      <c r="C191" s="59"/>
      <c r="D191" s="5"/>
      <c r="E191" s="5">
        <v>40</v>
      </c>
      <c r="F191" s="5">
        <v>3.04</v>
      </c>
      <c r="G191" s="5">
        <v>0.34</v>
      </c>
      <c r="H191" s="5">
        <v>19.44</v>
      </c>
      <c r="I191" s="5">
        <v>96</v>
      </c>
      <c r="J191" s="5">
        <v>0</v>
      </c>
      <c r="K191" s="5">
        <v>0.04</v>
      </c>
      <c r="L191" s="5">
        <v>0</v>
      </c>
      <c r="M191" s="5">
        <v>0.44</v>
      </c>
      <c r="N191" s="5">
        <v>8</v>
      </c>
      <c r="O191" s="5">
        <v>5.6</v>
      </c>
      <c r="P191" s="5">
        <v>26</v>
      </c>
      <c r="Q191" s="5">
        <v>0.44</v>
      </c>
    </row>
    <row r="192" spans="1:17" ht="19.5" customHeight="1" thickBot="1">
      <c r="A192" s="6" t="s">
        <v>26</v>
      </c>
      <c r="B192" s="99" t="s">
        <v>144</v>
      </c>
      <c r="C192" s="59"/>
      <c r="D192" s="5"/>
      <c r="E192" s="5">
        <v>60</v>
      </c>
      <c r="F192" s="5">
        <v>0.48</v>
      </c>
      <c r="G192" s="5">
        <v>0.18</v>
      </c>
      <c r="H192" s="5">
        <v>4.86</v>
      </c>
      <c r="I192" s="5">
        <v>24</v>
      </c>
      <c r="J192" s="5">
        <v>0</v>
      </c>
      <c r="K192" s="5">
        <v>0.04</v>
      </c>
      <c r="L192" s="5">
        <v>22.8</v>
      </c>
      <c r="M192" s="5">
        <v>0.12</v>
      </c>
      <c r="N192" s="5">
        <v>21</v>
      </c>
      <c r="O192" s="5">
        <v>6.6</v>
      </c>
      <c r="P192" s="5">
        <v>10.2</v>
      </c>
      <c r="Q192" s="5">
        <v>0.06</v>
      </c>
    </row>
    <row r="193" spans="1:17" ht="19.5" customHeight="1" thickBot="1">
      <c r="A193" s="6" t="s">
        <v>85</v>
      </c>
      <c r="B193" s="99" t="s">
        <v>196</v>
      </c>
      <c r="C193" s="59"/>
      <c r="D193" s="5"/>
      <c r="E193" s="5">
        <v>50</v>
      </c>
      <c r="F193" s="5">
        <v>6.65</v>
      </c>
      <c r="G193" s="5">
        <v>1.8</v>
      </c>
      <c r="H193" s="5">
        <v>5.95</v>
      </c>
      <c r="I193" s="5">
        <v>148</v>
      </c>
      <c r="J193" s="5">
        <v>0.01</v>
      </c>
      <c r="K193" s="5">
        <v>0.07</v>
      </c>
      <c r="L193" s="5">
        <v>0.38</v>
      </c>
      <c r="M193" s="5">
        <v>0</v>
      </c>
      <c r="N193" s="5">
        <v>29.22</v>
      </c>
      <c r="O193" s="5">
        <v>14.79</v>
      </c>
      <c r="P193" s="5">
        <v>56.18</v>
      </c>
      <c r="Q193" s="5">
        <v>0.79</v>
      </c>
    </row>
    <row r="194" spans="1:17" ht="19.5" customHeight="1" thickBot="1">
      <c r="A194" s="7" t="s">
        <v>27</v>
      </c>
      <c r="B194" s="100" t="s">
        <v>187</v>
      </c>
      <c r="C194" s="60"/>
      <c r="D194" s="8"/>
      <c r="E194" s="8"/>
      <c r="F194" s="20">
        <f>SUM(F189:F193)</f>
        <v>14.64</v>
      </c>
      <c r="G194" s="20">
        <f aca="true" t="shared" si="26" ref="G194:Q194">SUM(G189:G193)</f>
        <v>7.179999999999999</v>
      </c>
      <c r="H194" s="20">
        <f t="shared" si="26"/>
        <v>68.46000000000001</v>
      </c>
      <c r="I194" s="20">
        <f t="shared" si="26"/>
        <v>481</v>
      </c>
      <c r="J194" s="20">
        <f t="shared" si="26"/>
        <v>0.060000000000000005</v>
      </c>
      <c r="K194" s="20">
        <f t="shared" si="26"/>
        <v>0.26</v>
      </c>
      <c r="L194" s="20">
        <f t="shared" si="26"/>
        <v>26.08</v>
      </c>
      <c r="M194" s="20">
        <f t="shared" si="26"/>
        <v>1.21</v>
      </c>
      <c r="N194" s="20">
        <f t="shared" si="26"/>
        <v>66.9</v>
      </c>
      <c r="O194" s="20">
        <f t="shared" si="26"/>
        <v>32.25</v>
      </c>
      <c r="P194" s="20">
        <f t="shared" si="26"/>
        <v>198.1</v>
      </c>
      <c r="Q194" s="20">
        <f t="shared" si="26"/>
        <v>3.81</v>
      </c>
    </row>
    <row r="195" spans="1:17" ht="19.5" customHeight="1" thickBot="1">
      <c r="A195" s="3" t="s">
        <v>28</v>
      </c>
      <c r="B195" s="82"/>
      <c r="C195" s="64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9.5" customHeight="1" thickBot="1">
      <c r="A196" s="6" t="s">
        <v>75</v>
      </c>
      <c r="B196" s="99" t="s">
        <v>163</v>
      </c>
      <c r="C196" s="59">
        <v>5</v>
      </c>
      <c r="D196" s="5" t="s">
        <v>76</v>
      </c>
      <c r="E196" s="5">
        <v>60</v>
      </c>
      <c r="F196" s="5">
        <v>0.82</v>
      </c>
      <c r="G196" s="5">
        <v>6.07</v>
      </c>
      <c r="H196" s="5">
        <v>4.52</v>
      </c>
      <c r="I196" s="5">
        <v>76</v>
      </c>
      <c r="J196" s="5">
        <v>0.54</v>
      </c>
      <c r="K196" s="5">
        <v>0.03</v>
      </c>
      <c r="L196" s="5">
        <v>7.77</v>
      </c>
      <c r="M196" s="5">
        <v>2.72</v>
      </c>
      <c r="N196" s="5">
        <v>16.83</v>
      </c>
      <c r="O196" s="5">
        <v>11.12</v>
      </c>
      <c r="P196" s="5">
        <v>24.65</v>
      </c>
      <c r="Q196" s="5">
        <v>0.46</v>
      </c>
    </row>
    <row r="197" spans="1:17" ht="19.5" customHeight="1" thickBot="1">
      <c r="A197" s="6" t="s">
        <v>57</v>
      </c>
      <c r="B197" s="99" t="s">
        <v>205</v>
      </c>
      <c r="C197" s="59">
        <v>11</v>
      </c>
      <c r="D197" s="5">
        <v>134</v>
      </c>
      <c r="E197" s="5">
        <v>200</v>
      </c>
      <c r="F197" s="5">
        <v>1.52</v>
      </c>
      <c r="G197" s="5">
        <v>3.32</v>
      </c>
      <c r="H197" s="5">
        <v>9.24</v>
      </c>
      <c r="I197" s="5">
        <v>106</v>
      </c>
      <c r="J197" s="5">
        <v>0.04</v>
      </c>
      <c r="K197" s="5">
        <v>0.04</v>
      </c>
      <c r="L197" s="5">
        <v>8</v>
      </c>
      <c r="M197" s="5">
        <v>0.32</v>
      </c>
      <c r="N197" s="5">
        <v>19.28</v>
      </c>
      <c r="O197" s="5">
        <v>16.62</v>
      </c>
      <c r="P197" s="5">
        <v>40.84</v>
      </c>
      <c r="Q197" s="5">
        <v>0.54</v>
      </c>
    </row>
    <row r="198" spans="1:17" ht="19.5" customHeight="1" thickBot="1">
      <c r="A198" s="6" t="s">
        <v>86</v>
      </c>
      <c r="B198" s="99" t="s">
        <v>180</v>
      </c>
      <c r="C198" s="59">
        <v>13</v>
      </c>
      <c r="D198" s="5" t="s">
        <v>87</v>
      </c>
      <c r="E198" s="5" t="s">
        <v>49</v>
      </c>
      <c r="F198" s="5">
        <v>9.08</v>
      </c>
      <c r="G198" s="5">
        <v>9.46</v>
      </c>
      <c r="H198" s="5">
        <v>10.66</v>
      </c>
      <c r="I198" s="5">
        <v>165</v>
      </c>
      <c r="J198" s="5">
        <v>0</v>
      </c>
      <c r="K198" s="5">
        <v>0.05</v>
      </c>
      <c r="L198" s="5">
        <v>1</v>
      </c>
      <c r="M198" s="5">
        <v>2.08</v>
      </c>
      <c r="N198" s="5">
        <v>23.75</v>
      </c>
      <c r="O198" s="5">
        <v>7.39</v>
      </c>
      <c r="P198" s="5">
        <v>50.15</v>
      </c>
      <c r="Q198" s="5">
        <v>0.48</v>
      </c>
    </row>
    <row r="199" spans="1:17" ht="19.5" customHeight="1" thickBot="1">
      <c r="A199" s="6" t="s">
        <v>50</v>
      </c>
      <c r="B199" s="99" t="s">
        <v>184</v>
      </c>
      <c r="C199" s="59">
        <v>20</v>
      </c>
      <c r="D199" s="5" t="s">
        <v>51</v>
      </c>
      <c r="E199" s="5">
        <v>150</v>
      </c>
      <c r="F199" s="5">
        <v>8.76</v>
      </c>
      <c r="G199" s="5">
        <v>6.62</v>
      </c>
      <c r="H199" s="5">
        <v>43.08</v>
      </c>
      <c r="I199" s="5">
        <v>271</v>
      </c>
      <c r="J199" s="5">
        <v>0.05</v>
      </c>
      <c r="K199" s="5">
        <v>0.08</v>
      </c>
      <c r="L199" s="5">
        <v>0</v>
      </c>
      <c r="M199" s="5">
        <v>0.55</v>
      </c>
      <c r="N199" s="5">
        <v>14.49</v>
      </c>
      <c r="O199" s="5">
        <v>138.62</v>
      </c>
      <c r="P199" s="5">
        <v>207.51</v>
      </c>
      <c r="Q199" s="5">
        <v>4.65</v>
      </c>
    </row>
    <row r="200" spans="1:17" ht="19.5" customHeight="1" thickBot="1">
      <c r="A200" s="6" t="s">
        <v>40</v>
      </c>
      <c r="B200" s="99" t="s">
        <v>156</v>
      </c>
      <c r="C200" s="59">
        <v>33</v>
      </c>
      <c r="D200" s="5" t="s">
        <v>41</v>
      </c>
      <c r="E200" s="5">
        <v>200</v>
      </c>
      <c r="F200" s="5">
        <v>0.16</v>
      </c>
      <c r="G200" s="5">
        <v>0.16</v>
      </c>
      <c r="H200" s="5">
        <v>27.87</v>
      </c>
      <c r="I200" s="5">
        <v>109</v>
      </c>
      <c r="J200" s="5">
        <v>0.01</v>
      </c>
      <c r="K200" s="5">
        <v>0.01</v>
      </c>
      <c r="L200" s="5">
        <v>6.6</v>
      </c>
      <c r="M200" s="5">
        <v>0.08</v>
      </c>
      <c r="N200" s="5">
        <v>6.88</v>
      </c>
      <c r="O200" s="5">
        <v>3.6</v>
      </c>
      <c r="P200" s="5">
        <v>4.4</v>
      </c>
      <c r="Q200" s="5">
        <v>0.95</v>
      </c>
    </row>
    <row r="201" spans="1:17" ht="19.5" customHeight="1" thickBot="1">
      <c r="A201" s="6" t="s">
        <v>36</v>
      </c>
      <c r="B201" s="99" t="s">
        <v>154</v>
      </c>
      <c r="C201" s="59"/>
      <c r="D201" s="5"/>
      <c r="E201" s="5">
        <v>60</v>
      </c>
      <c r="F201" s="5">
        <v>2.82</v>
      </c>
      <c r="G201" s="5">
        <v>0.6</v>
      </c>
      <c r="H201" s="5">
        <v>0.6</v>
      </c>
      <c r="I201" s="5">
        <v>126</v>
      </c>
      <c r="J201" s="5">
        <v>0</v>
      </c>
      <c r="K201" s="5">
        <v>0.04</v>
      </c>
      <c r="L201" s="5">
        <v>0</v>
      </c>
      <c r="M201" s="5">
        <v>0.78</v>
      </c>
      <c r="N201" s="5">
        <v>14.4</v>
      </c>
      <c r="O201" s="5">
        <v>11.4</v>
      </c>
      <c r="P201" s="5">
        <v>52.2</v>
      </c>
      <c r="Q201" s="5">
        <v>2.24</v>
      </c>
    </row>
    <row r="202" spans="1:17" ht="19.5" customHeight="1" thickBot="1">
      <c r="A202" s="6" t="s">
        <v>132</v>
      </c>
      <c r="B202" s="99"/>
      <c r="C202" s="59"/>
      <c r="D202" s="5"/>
      <c r="E202" s="5">
        <v>200</v>
      </c>
      <c r="F202" s="5">
        <v>1</v>
      </c>
      <c r="G202" s="5">
        <v>0</v>
      </c>
      <c r="H202" s="5">
        <v>25.4</v>
      </c>
      <c r="I202" s="5">
        <v>110</v>
      </c>
      <c r="J202" s="5"/>
      <c r="K202" s="5"/>
      <c r="L202" s="5">
        <v>15</v>
      </c>
      <c r="M202" s="5"/>
      <c r="N202" s="5">
        <v>0.04</v>
      </c>
      <c r="O202" s="5">
        <v>8</v>
      </c>
      <c r="P202" s="5"/>
      <c r="Q202" s="5">
        <v>0.4</v>
      </c>
    </row>
    <row r="203" spans="1:17" ht="19.5" customHeight="1" thickBot="1">
      <c r="A203" s="7" t="s">
        <v>27</v>
      </c>
      <c r="B203" s="100" t="s">
        <v>214</v>
      </c>
      <c r="C203" s="60"/>
      <c r="D203" s="8"/>
      <c r="E203" s="8"/>
      <c r="F203" s="20">
        <f>SUM(F196:F202)</f>
        <v>24.16</v>
      </c>
      <c r="G203" s="20">
        <f>SUM(G196:G202)</f>
        <v>26.230000000000004</v>
      </c>
      <c r="H203" s="20">
        <f>SUM(H196:H202)</f>
        <v>121.37</v>
      </c>
      <c r="I203" s="20">
        <f>SUM(I196:I202)</f>
        <v>963</v>
      </c>
      <c r="J203" s="20">
        <f>SUM(J196:J201)</f>
        <v>0.6400000000000001</v>
      </c>
      <c r="K203" s="20">
        <f>SUM(K196:K201)</f>
        <v>0.25</v>
      </c>
      <c r="L203" s="20">
        <f>SUM(L196:L202)</f>
        <v>38.37</v>
      </c>
      <c r="M203" s="20">
        <f>SUM(M196:M201)</f>
        <v>6.53</v>
      </c>
      <c r="N203" s="20">
        <f>SUM(N196:N202)</f>
        <v>95.67</v>
      </c>
      <c r="O203" s="20">
        <f>SUM(O196:O202)</f>
        <v>196.75</v>
      </c>
      <c r="P203" s="20">
        <f>SUM(P196:P201)</f>
        <v>379.74999999999994</v>
      </c>
      <c r="Q203" s="20">
        <f>SUM(Q196:Q202)</f>
        <v>9.72</v>
      </c>
    </row>
    <row r="204" spans="1:17" ht="19.5" customHeight="1" thickBot="1">
      <c r="A204" s="9" t="s">
        <v>37</v>
      </c>
      <c r="B204" s="101"/>
      <c r="C204" s="61"/>
      <c r="D204" s="10"/>
      <c r="E204" s="10"/>
      <c r="F204" s="21">
        <f>F194+F203</f>
        <v>38.8</v>
      </c>
      <c r="G204" s="21">
        <f aca="true" t="shared" si="27" ref="G204:Q204">G194+G203</f>
        <v>33.410000000000004</v>
      </c>
      <c r="H204" s="21">
        <f t="shared" si="27"/>
        <v>189.83</v>
      </c>
      <c r="I204" s="21">
        <f t="shared" si="27"/>
        <v>1444</v>
      </c>
      <c r="J204" s="21">
        <f t="shared" si="27"/>
        <v>0.7000000000000002</v>
      </c>
      <c r="K204" s="21">
        <f t="shared" si="27"/>
        <v>0.51</v>
      </c>
      <c r="L204" s="21">
        <f t="shared" si="27"/>
        <v>64.44999999999999</v>
      </c>
      <c r="M204" s="21">
        <f t="shared" si="27"/>
        <v>7.74</v>
      </c>
      <c r="N204" s="21">
        <f t="shared" si="27"/>
        <v>162.57</v>
      </c>
      <c r="O204" s="21">
        <f t="shared" si="27"/>
        <v>229</v>
      </c>
      <c r="P204" s="21">
        <f t="shared" si="27"/>
        <v>577.8499999999999</v>
      </c>
      <c r="Q204" s="21">
        <f t="shared" si="27"/>
        <v>13.530000000000001</v>
      </c>
    </row>
    <row r="205" ht="13.5">
      <c r="H205" s="14">
        <f>H204/F204</f>
        <v>4.892525773195877</v>
      </c>
    </row>
    <row r="206" spans="1:17" ht="19.5" customHeight="1">
      <c r="A206" s="139" t="s">
        <v>98</v>
      </c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</row>
    <row r="207" spans="1:17" ht="30.75" customHeight="1">
      <c r="A207" s="140" t="s">
        <v>99</v>
      </c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</row>
    <row r="208" spans="1:17" ht="19.5" customHeight="1">
      <c r="A208" s="139" t="s">
        <v>100</v>
      </c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</row>
    <row r="209" spans="1:17" ht="15">
      <c r="A209" s="139" t="s">
        <v>101</v>
      </c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</row>
  </sheetData>
  <sheetProtection/>
  <mergeCells count="77">
    <mergeCell ref="B66:B67"/>
    <mergeCell ref="B145:B146"/>
    <mergeCell ref="B125:B126"/>
    <mergeCell ref="B104:B105"/>
    <mergeCell ref="B85:B86"/>
    <mergeCell ref="C165:C166"/>
    <mergeCell ref="A208:Q208"/>
    <mergeCell ref="A209:Q209"/>
    <mergeCell ref="D165:D166"/>
    <mergeCell ref="E165:E166"/>
    <mergeCell ref="A206:Q206"/>
    <mergeCell ref="A207:Q207"/>
    <mergeCell ref="B165:B166"/>
    <mergeCell ref="A125:A126"/>
    <mergeCell ref="F165:I165"/>
    <mergeCell ref="J165:Q165"/>
    <mergeCell ref="D185:D186"/>
    <mergeCell ref="E185:E186"/>
    <mergeCell ref="F185:I185"/>
    <mergeCell ref="J185:Q185"/>
    <mergeCell ref="A185:A186"/>
    <mergeCell ref="C185:C186"/>
    <mergeCell ref="A165:A166"/>
    <mergeCell ref="J85:Q85"/>
    <mergeCell ref="J125:Q125"/>
    <mergeCell ref="A145:A146"/>
    <mergeCell ref="C145:C146"/>
    <mergeCell ref="D145:D146"/>
    <mergeCell ref="C125:C126"/>
    <mergeCell ref="D125:D126"/>
    <mergeCell ref="E125:E126"/>
    <mergeCell ref="F125:I125"/>
    <mergeCell ref="J145:Q145"/>
    <mergeCell ref="J104:Q104"/>
    <mergeCell ref="A104:A105"/>
    <mergeCell ref="C104:C105"/>
    <mergeCell ref="D104:D105"/>
    <mergeCell ref="E104:E105"/>
    <mergeCell ref="F104:I104"/>
    <mergeCell ref="J66:Q66"/>
    <mergeCell ref="A66:A67"/>
    <mergeCell ref="B25:B26"/>
    <mergeCell ref="E145:E146"/>
    <mergeCell ref="F145:I145"/>
    <mergeCell ref="C85:C86"/>
    <mergeCell ref="D85:D86"/>
    <mergeCell ref="E85:E86"/>
    <mergeCell ref="F85:I85"/>
    <mergeCell ref="A85:A86"/>
    <mergeCell ref="C66:C67"/>
    <mergeCell ref="D66:D67"/>
    <mergeCell ref="E66:E67"/>
    <mergeCell ref="F66:I66"/>
    <mergeCell ref="J25:Q25"/>
    <mergeCell ref="A45:A46"/>
    <mergeCell ref="C45:C46"/>
    <mergeCell ref="D45:D46"/>
    <mergeCell ref="E45:E46"/>
    <mergeCell ref="F45:I45"/>
    <mergeCell ref="J45:Q45"/>
    <mergeCell ref="A25:A26"/>
    <mergeCell ref="C25:C26"/>
    <mergeCell ref="B45:B46"/>
    <mergeCell ref="B5:B6"/>
    <mergeCell ref="D5:D6"/>
    <mergeCell ref="E5:E6"/>
    <mergeCell ref="F25:I25"/>
    <mergeCell ref="D25:D26"/>
    <mergeCell ref="A1:C1"/>
    <mergeCell ref="E25:E26"/>
    <mergeCell ref="M1:Q1"/>
    <mergeCell ref="A2:Q2"/>
    <mergeCell ref="A4:Q4"/>
    <mergeCell ref="F5:I5"/>
    <mergeCell ref="J5:Q5"/>
    <mergeCell ref="A5:A6"/>
    <mergeCell ref="C5:C6"/>
  </mergeCells>
  <printOptions/>
  <pageMargins left="0" right="0" top="0" bottom="0" header="0" footer="0"/>
  <pageSetup fitToHeight="0" fitToWidth="1" horizontalDpi="600" verticalDpi="600" orientation="landscape" paperSize="9" scale="87" r:id="rId1"/>
  <rowBreaks count="5" manualBreakCount="5">
    <brk id="24" max="255" man="1"/>
    <brk id="65" max="255" man="1"/>
    <brk id="103" max="255" man="1"/>
    <brk id="144" max="255" man="1"/>
    <brk id="184" max="255" man="1"/>
  </rowBreaks>
  <ignoredErrors>
    <ignoredError sqref="B11 B16 B20:B21 B30 B40:B41 B36 B50:B51 B61:B6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9"/>
  <sheetViews>
    <sheetView view="pageBreakPreview" zoomScaleNormal="60" zoomScaleSheetLayoutView="100" zoomScalePageLayoutView="0" workbookViewId="0" topLeftCell="A184">
      <selection activeCell="A187" sqref="A187"/>
    </sheetView>
  </sheetViews>
  <sheetFormatPr defaultColWidth="9.140625" defaultRowHeight="15"/>
  <cols>
    <col min="1" max="1" width="34.421875" style="14" customWidth="1"/>
    <col min="2" max="2" width="8.140625" style="14" customWidth="1"/>
    <col min="3" max="3" width="9.140625" style="23" customWidth="1"/>
    <col min="4" max="4" width="9.140625" style="14" customWidth="1"/>
    <col min="5" max="5" width="11.00390625" style="14" customWidth="1"/>
    <col min="6" max="6" width="10.8515625" style="14" customWidth="1"/>
    <col min="7" max="7" width="12.28125" style="14" customWidth="1"/>
    <col min="8" max="8" width="14.140625" style="14" bestFit="1" customWidth="1"/>
    <col min="9" max="9" width="11.57421875" style="14" customWidth="1"/>
    <col min="10" max="10" width="10.57421875" style="14" customWidth="1"/>
    <col min="11" max="16384" width="9.140625" style="14" customWidth="1"/>
  </cols>
  <sheetData>
    <row r="1" spans="1:17" ht="117" customHeight="1">
      <c r="A1" s="114"/>
      <c r="B1" s="114"/>
      <c r="C1" s="114"/>
      <c r="M1" s="115" t="s">
        <v>127</v>
      </c>
      <c r="N1" s="116"/>
      <c r="O1" s="116"/>
      <c r="P1" s="116"/>
      <c r="Q1" s="116"/>
    </row>
    <row r="2" spans="1:17" ht="41.25" customHeight="1">
      <c r="A2" s="117" t="s">
        <v>135</v>
      </c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4" spans="1:17" ht="18" thickBot="1">
      <c r="A4" s="119" t="s">
        <v>136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16" customFormat="1" ht="18" thickBot="1">
      <c r="A5" s="125" t="s">
        <v>0</v>
      </c>
      <c r="B5" s="147" t="s">
        <v>143</v>
      </c>
      <c r="C5" s="127" t="s">
        <v>1</v>
      </c>
      <c r="D5" s="112" t="s">
        <v>2</v>
      </c>
      <c r="E5" s="112" t="s">
        <v>3</v>
      </c>
      <c r="F5" s="122" t="s">
        <v>4</v>
      </c>
      <c r="G5" s="123"/>
      <c r="H5" s="123"/>
      <c r="I5" s="124"/>
      <c r="J5" s="122" t="s">
        <v>5</v>
      </c>
      <c r="K5" s="123"/>
      <c r="L5" s="123"/>
      <c r="M5" s="123"/>
      <c r="N5" s="123"/>
      <c r="O5" s="123"/>
      <c r="P5" s="123"/>
      <c r="Q5" s="124"/>
    </row>
    <row r="6" spans="1:17" s="16" customFormat="1" ht="18" thickBot="1">
      <c r="A6" s="126"/>
      <c r="B6" s="148"/>
      <c r="C6" s="128"/>
      <c r="D6" s="113"/>
      <c r="E6" s="113"/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</row>
    <row r="7" spans="1:17" s="15" customFormat="1" ht="19.5" customHeight="1" thickBot="1">
      <c r="A7" s="39" t="s">
        <v>215</v>
      </c>
      <c r="B7" s="8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15" customFormat="1" ht="19.5" customHeight="1" thickBot="1">
      <c r="A8" s="40" t="s">
        <v>18</v>
      </c>
      <c r="B8" s="8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15" customFormat="1" ht="19.5" customHeight="1" thickBot="1">
      <c r="A9" s="42" t="s">
        <v>19</v>
      </c>
      <c r="B9" s="87" t="s">
        <v>157</v>
      </c>
      <c r="C9" s="5"/>
      <c r="D9" s="5">
        <v>42</v>
      </c>
      <c r="E9" s="5">
        <v>15</v>
      </c>
      <c r="F9" s="5">
        <v>3.48</v>
      </c>
      <c r="G9" s="5">
        <v>4.43</v>
      </c>
      <c r="H9" s="5">
        <v>0</v>
      </c>
      <c r="I9" s="5">
        <v>54.6</v>
      </c>
      <c r="J9" s="5">
        <v>39</v>
      </c>
      <c r="K9" s="5">
        <v>0.01</v>
      </c>
      <c r="L9" s="5">
        <v>0.11</v>
      </c>
      <c r="M9" s="5">
        <v>0</v>
      </c>
      <c r="N9" s="5">
        <v>132</v>
      </c>
      <c r="O9" s="5">
        <v>5.25</v>
      </c>
      <c r="P9" s="5">
        <v>75</v>
      </c>
      <c r="Q9" s="5">
        <v>0.15</v>
      </c>
    </row>
    <row r="10" spans="1:17" s="15" customFormat="1" ht="19.5" customHeight="1" thickBot="1">
      <c r="A10" s="42" t="s">
        <v>20</v>
      </c>
      <c r="B10" s="107" t="s">
        <v>157</v>
      </c>
      <c r="C10" s="5">
        <v>25</v>
      </c>
      <c r="D10" s="5" t="s">
        <v>21</v>
      </c>
      <c r="E10" s="5" t="s">
        <v>22</v>
      </c>
      <c r="F10" s="5">
        <v>8.6</v>
      </c>
      <c r="G10" s="5">
        <v>10.37</v>
      </c>
      <c r="H10" s="5">
        <v>44.03</v>
      </c>
      <c r="I10" s="5">
        <v>304</v>
      </c>
      <c r="J10" s="5">
        <v>0.11</v>
      </c>
      <c r="K10" s="5">
        <v>0.25</v>
      </c>
      <c r="L10" s="5">
        <v>1.31</v>
      </c>
      <c r="M10" s="5">
        <v>0.16</v>
      </c>
      <c r="N10" s="5">
        <v>139.05</v>
      </c>
      <c r="O10" s="5">
        <v>55.84</v>
      </c>
      <c r="P10" s="5">
        <v>209.23</v>
      </c>
      <c r="Q10" s="5">
        <v>1.47</v>
      </c>
    </row>
    <row r="11" spans="1:17" s="15" customFormat="1" ht="19.5" customHeight="1" thickBot="1">
      <c r="A11" s="42" t="s">
        <v>23</v>
      </c>
      <c r="B11" s="87" t="s">
        <v>146</v>
      </c>
      <c r="C11" s="5">
        <v>39</v>
      </c>
      <c r="D11" s="5" t="s">
        <v>24</v>
      </c>
      <c r="E11" s="5">
        <v>200</v>
      </c>
      <c r="F11" s="5">
        <v>2.5</v>
      </c>
      <c r="G11" s="5">
        <v>3.6</v>
      </c>
      <c r="H11" s="5">
        <v>28.7</v>
      </c>
      <c r="I11" s="4">
        <v>152</v>
      </c>
      <c r="J11" s="5">
        <v>0.02</v>
      </c>
      <c r="K11" s="5">
        <v>1</v>
      </c>
      <c r="L11" s="5">
        <v>0.1</v>
      </c>
      <c r="M11" s="5">
        <v>0</v>
      </c>
      <c r="N11" s="5">
        <v>61</v>
      </c>
      <c r="O11" s="5">
        <v>45</v>
      </c>
      <c r="P11" s="5">
        <v>7</v>
      </c>
      <c r="Q11" s="5">
        <v>1</v>
      </c>
    </row>
    <row r="12" spans="1:17" s="15" customFormat="1" ht="19.5" customHeight="1" thickBot="1">
      <c r="A12" s="42" t="s">
        <v>25</v>
      </c>
      <c r="B12" s="87" t="s">
        <v>147</v>
      </c>
      <c r="C12" s="5"/>
      <c r="D12" s="5"/>
      <c r="E12" s="5">
        <v>20</v>
      </c>
      <c r="F12" s="5">
        <v>1.52</v>
      </c>
      <c r="G12" s="5">
        <v>0.17</v>
      </c>
      <c r="H12" s="5">
        <v>9.72</v>
      </c>
      <c r="I12" s="5">
        <v>48</v>
      </c>
      <c r="J12" s="5">
        <v>0</v>
      </c>
      <c r="K12" s="5">
        <v>0.02</v>
      </c>
      <c r="L12" s="5">
        <v>0</v>
      </c>
      <c r="M12" s="5">
        <v>0.22</v>
      </c>
      <c r="N12" s="5">
        <v>4</v>
      </c>
      <c r="O12" s="5">
        <v>2.8</v>
      </c>
      <c r="P12" s="5">
        <v>13</v>
      </c>
      <c r="Q12" s="5">
        <v>0.22</v>
      </c>
    </row>
    <row r="13" spans="1:17" s="15" customFormat="1" ht="19.5" customHeight="1" thickBot="1">
      <c r="A13" s="42" t="s">
        <v>26</v>
      </c>
      <c r="B13" s="87"/>
      <c r="C13" s="5"/>
      <c r="D13" s="5"/>
      <c r="E13" s="5">
        <v>60</v>
      </c>
      <c r="F13" s="5">
        <v>0.48</v>
      </c>
      <c r="G13" s="5">
        <v>0.18</v>
      </c>
      <c r="H13" s="5">
        <v>4.86</v>
      </c>
      <c r="I13" s="5">
        <v>24</v>
      </c>
      <c r="J13" s="5">
        <v>0</v>
      </c>
      <c r="K13" s="5">
        <v>0.04</v>
      </c>
      <c r="L13" s="5">
        <v>22.8</v>
      </c>
      <c r="M13" s="5">
        <v>0.12</v>
      </c>
      <c r="N13" s="5">
        <v>21</v>
      </c>
      <c r="O13" s="5">
        <v>6.6</v>
      </c>
      <c r="P13" s="5">
        <v>10.2</v>
      </c>
      <c r="Q13" s="5">
        <v>0.06</v>
      </c>
    </row>
    <row r="14" spans="1:17" s="15" customFormat="1" ht="19.5" customHeight="1" thickBot="1">
      <c r="A14" s="43" t="s">
        <v>27</v>
      </c>
      <c r="B14" s="108" t="s">
        <v>169</v>
      </c>
      <c r="C14" s="22"/>
      <c r="D14" s="8"/>
      <c r="E14" s="8"/>
      <c r="F14" s="8">
        <f>F9+F10+F11+F12+F13</f>
        <v>16.580000000000002</v>
      </c>
      <c r="G14" s="8">
        <f aca="true" t="shared" si="0" ref="G14:Q14">G9+G10+G11+G12+G13</f>
        <v>18.75</v>
      </c>
      <c r="H14" s="8">
        <f t="shared" si="0"/>
        <v>87.31</v>
      </c>
      <c r="I14" s="8">
        <f t="shared" si="0"/>
        <v>582.6</v>
      </c>
      <c r="J14" s="8">
        <f t="shared" si="0"/>
        <v>39.13</v>
      </c>
      <c r="K14" s="8">
        <f t="shared" si="0"/>
        <v>1.32</v>
      </c>
      <c r="L14" s="8">
        <f t="shared" si="0"/>
        <v>24.32</v>
      </c>
      <c r="M14" s="8">
        <f t="shared" si="0"/>
        <v>0.5</v>
      </c>
      <c r="N14" s="8">
        <f t="shared" si="0"/>
        <v>357.05</v>
      </c>
      <c r="O14" s="8">
        <f t="shared" si="0"/>
        <v>115.49</v>
      </c>
      <c r="P14" s="8">
        <f t="shared" si="0"/>
        <v>314.43</v>
      </c>
      <c r="Q14" s="8">
        <f t="shared" si="0"/>
        <v>2.9000000000000004</v>
      </c>
    </row>
    <row r="15" spans="1:17" s="15" customFormat="1" ht="19.5" customHeight="1" thickBot="1">
      <c r="A15" s="40" t="s">
        <v>28</v>
      </c>
      <c r="B15" s="8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5" customFormat="1" ht="19.5" customHeight="1" thickBot="1">
      <c r="A16" s="42" t="s">
        <v>113</v>
      </c>
      <c r="B16" s="87" t="s">
        <v>149</v>
      </c>
      <c r="C16" s="5">
        <v>71</v>
      </c>
      <c r="D16" s="5">
        <v>71</v>
      </c>
      <c r="E16" s="5">
        <v>60</v>
      </c>
      <c r="F16" s="5">
        <v>0.66</v>
      </c>
      <c r="G16" s="5">
        <v>0.12</v>
      </c>
      <c r="H16" s="5">
        <v>2.28</v>
      </c>
      <c r="I16" s="5">
        <v>13.2</v>
      </c>
      <c r="J16" s="5">
        <v>0</v>
      </c>
      <c r="K16" s="5">
        <v>0</v>
      </c>
      <c r="L16" s="5">
        <v>10.5</v>
      </c>
      <c r="M16" s="5">
        <v>0</v>
      </c>
      <c r="N16" s="5">
        <v>8.4</v>
      </c>
      <c r="O16" s="5">
        <v>12</v>
      </c>
      <c r="P16" s="5">
        <v>0</v>
      </c>
      <c r="Q16" s="5">
        <v>0.54</v>
      </c>
    </row>
    <row r="17" spans="1:17" s="15" customFormat="1" ht="19.5" customHeight="1" thickBot="1">
      <c r="A17" s="42" t="s">
        <v>29</v>
      </c>
      <c r="B17" s="87" t="s">
        <v>165</v>
      </c>
      <c r="C17" s="5">
        <v>10</v>
      </c>
      <c r="D17" s="5" t="s">
        <v>30</v>
      </c>
      <c r="E17" s="5">
        <v>300</v>
      </c>
      <c r="F17" s="5">
        <v>7.07</v>
      </c>
      <c r="G17" s="5">
        <v>5.6</v>
      </c>
      <c r="H17" s="5">
        <v>23.94</v>
      </c>
      <c r="I17" s="5">
        <v>177</v>
      </c>
      <c r="J17" s="5">
        <v>0.08</v>
      </c>
      <c r="K17" s="5">
        <v>0.29</v>
      </c>
      <c r="L17" s="5">
        <v>13.8</v>
      </c>
      <c r="M17" s="5">
        <v>0.32</v>
      </c>
      <c r="N17" s="5">
        <v>46.08</v>
      </c>
      <c r="O17" s="5">
        <v>41.85</v>
      </c>
      <c r="P17" s="5">
        <v>105.99</v>
      </c>
      <c r="Q17" s="5">
        <v>2.51</v>
      </c>
    </row>
    <row r="18" spans="1:17" s="15" customFormat="1" ht="19.5" customHeight="1" thickBot="1">
      <c r="A18" s="42" t="s">
        <v>114</v>
      </c>
      <c r="B18" s="87" t="s">
        <v>151</v>
      </c>
      <c r="C18" s="5">
        <v>32</v>
      </c>
      <c r="D18" s="5">
        <v>487</v>
      </c>
      <c r="E18" s="5">
        <v>100</v>
      </c>
      <c r="F18" s="5">
        <v>19.2</v>
      </c>
      <c r="G18" s="5">
        <v>7.4</v>
      </c>
      <c r="H18" s="5">
        <v>0.6</v>
      </c>
      <c r="I18" s="5">
        <v>150</v>
      </c>
      <c r="J18" s="5">
        <v>0.05</v>
      </c>
      <c r="K18" s="5">
        <v>0.07</v>
      </c>
      <c r="L18" s="5">
        <v>1.8</v>
      </c>
      <c r="M18" s="5">
        <v>1.46</v>
      </c>
      <c r="N18" s="5">
        <v>16</v>
      </c>
      <c r="O18" s="5">
        <v>17.23</v>
      </c>
      <c r="P18" s="5">
        <v>138.93</v>
      </c>
      <c r="Q18" s="5">
        <v>1.6</v>
      </c>
    </row>
    <row r="19" spans="1:17" s="15" customFormat="1" ht="19.5" customHeight="1" thickBot="1">
      <c r="A19" s="42" t="s">
        <v>32</v>
      </c>
      <c r="B19" s="87" t="s">
        <v>170</v>
      </c>
      <c r="C19" s="5">
        <v>23</v>
      </c>
      <c r="D19" s="5" t="s">
        <v>33</v>
      </c>
      <c r="E19" s="5">
        <v>200</v>
      </c>
      <c r="F19" s="5">
        <v>7.09</v>
      </c>
      <c r="G19" s="5">
        <v>6.52</v>
      </c>
      <c r="H19" s="5">
        <v>35.52</v>
      </c>
      <c r="I19" s="5">
        <v>281.33</v>
      </c>
      <c r="J19" s="5">
        <v>0.07</v>
      </c>
      <c r="K19" s="5">
        <v>0.12</v>
      </c>
      <c r="L19" s="5">
        <v>0</v>
      </c>
      <c r="M19" s="5">
        <v>1.01</v>
      </c>
      <c r="N19" s="5">
        <v>13.73</v>
      </c>
      <c r="O19" s="5">
        <v>10.88</v>
      </c>
      <c r="P19" s="5">
        <v>60.37</v>
      </c>
      <c r="Q19" s="5">
        <v>1.09</v>
      </c>
    </row>
    <row r="20" spans="1:17" s="15" customFormat="1" ht="19.5" customHeight="1" thickBot="1">
      <c r="A20" s="42" t="s">
        <v>34</v>
      </c>
      <c r="B20" s="87" t="s">
        <v>153</v>
      </c>
      <c r="C20" s="5"/>
      <c r="D20" s="5" t="s">
        <v>35</v>
      </c>
      <c r="E20" s="5">
        <v>200</v>
      </c>
      <c r="F20" s="5">
        <v>0.26</v>
      </c>
      <c r="G20" s="5">
        <v>0.06</v>
      </c>
      <c r="H20" s="5">
        <v>15.22</v>
      </c>
      <c r="I20" s="5">
        <v>59</v>
      </c>
      <c r="J20" s="5">
        <v>0</v>
      </c>
      <c r="K20" s="5">
        <v>0</v>
      </c>
      <c r="L20" s="5">
        <v>2.9</v>
      </c>
      <c r="M20" s="5">
        <v>0</v>
      </c>
      <c r="N20" s="5">
        <v>8.05</v>
      </c>
      <c r="O20" s="5">
        <v>5.24</v>
      </c>
      <c r="P20" s="5">
        <v>9.78</v>
      </c>
      <c r="Q20" s="5">
        <v>0.91</v>
      </c>
    </row>
    <row r="21" spans="1:17" s="15" customFormat="1" ht="19.5" customHeight="1" thickBot="1">
      <c r="A21" s="42" t="s">
        <v>36</v>
      </c>
      <c r="B21" s="87" t="s">
        <v>154</v>
      </c>
      <c r="C21" s="5"/>
      <c r="D21" s="5"/>
      <c r="E21" s="5">
        <v>60</v>
      </c>
      <c r="F21" s="5">
        <v>2.82</v>
      </c>
      <c r="G21" s="5">
        <v>0.6</v>
      </c>
      <c r="H21" s="5">
        <v>0.6</v>
      </c>
      <c r="I21" s="5">
        <v>126</v>
      </c>
      <c r="J21" s="5">
        <v>0</v>
      </c>
      <c r="K21" s="5">
        <v>0.04</v>
      </c>
      <c r="L21" s="5">
        <v>0</v>
      </c>
      <c r="M21" s="5">
        <v>0.78</v>
      </c>
      <c r="N21" s="5">
        <v>14.4</v>
      </c>
      <c r="O21" s="5">
        <v>11.4</v>
      </c>
      <c r="P21" s="5">
        <v>52.2</v>
      </c>
      <c r="Q21" s="5">
        <v>2.24</v>
      </c>
    </row>
    <row r="22" spans="1:17" s="15" customFormat="1" ht="19.5" customHeight="1" thickBot="1">
      <c r="A22" s="43" t="s">
        <v>27</v>
      </c>
      <c r="B22" s="108" t="s">
        <v>171</v>
      </c>
      <c r="C22" s="8"/>
      <c r="D22" s="8"/>
      <c r="E22" s="8"/>
      <c r="F22" s="8">
        <f>SUM(F16:F21)</f>
        <v>37.099999999999994</v>
      </c>
      <c r="G22" s="8">
        <f aca="true" t="shared" si="1" ref="G22:P22">SUM(G16:G21)</f>
        <v>20.3</v>
      </c>
      <c r="H22" s="8">
        <f t="shared" si="1"/>
        <v>78.16</v>
      </c>
      <c r="I22" s="8">
        <f t="shared" si="1"/>
        <v>806.53</v>
      </c>
      <c r="J22" s="8">
        <f t="shared" si="1"/>
        <v>0.2</v>
      </c>
      <c r="K22" s="8">
        <f t="shared" si="1"/>
        <v>0.52</v>
      </c>
      <c r="L22" s="8">
        <f t="shared" si="1"/>
        <v>29</v>
      </c>
      <c r="M22" s="8">
        <f t="shared" si="1"/>
        <v>3.5700000000000003</v>
      </c>
      <c r="N22" s="8">
        <f t="shared" si="1"/>
        <v>106.66</v>
      </c>
      <c r="O22" s="8">
        <f t="shared" si="1"/>
        <v>98.6</v>
      </c>
      <c r="P22" s="8">
        <f t="shared" si="1"/>
        <v>367.27</v>
      </c>
      <c r="Q22" s="8">
        <f>SUM(Q16:Q21)</f>
        <v>8.89</v>
      </c>
    </row>
    <row r="23" spans="1:17" s="15" customFormat="1" ht="19.5" customHeight="1" thickBot="1">
      <c r="A23" s="77" t="s">
        <v>37</v>
      </c>
      <c r="B23" s="109"/>
      <c r="C23" s="10"/>
      <c r="D23" s="10"/>
      <c r="E23" s="10"/>
      <c r="F23" s="10">
        <v>53.68</v>
      </c>
      <c r="G23" s="10">
        <v>39.05</v>
      </c>
      <c r="H23" s="10">
        <v>165.47</v>
      </c>
      <c r="I23" s="10">
        <v>1389.13</v>
      </c>
      <c r="J23" s="10">
        <v>39.33</v>
      </c>
      <c r="K23" s="10">
        <v>1.84</v>
      </c>
      <c r="L23" s="10">
        <v>53.32</v>
      </c>
      <c r="M23" s="10">
        <v>4.07</v>
      </c>
      <c r="N23" s="10">
        <v>463.73</v>
      </c>
      <c r="O23" s="10">
        <v>214.09</v>
      </c>
      <c r="P23" s="10">
        <v>681.7</v>
      </c>
      <c r="Q23" s="10">
        <v>11.79</v>
      </c>
    </row>
    <row r="24" spans="2:8" ht="19.5" customHeight="1" thickBot="1">
      <c r="B24" s="110"/>
      <c r="H24">
        <f>H23/F23</f>
        <v>3.0825260804769004</v>
      </c>
    </row>
    <row r="25" spans="1:17" s="16" customFormat="1" ht="18" thickBot="1">
      <c r="A25" s="125" t="s">
        <v>0</v>
      </c>
      <c r="B25" s="145" t="s">
        <v>143</v>
      </c>
      <c r="C25" s="127" t="s">
        <v>1</v>
      </c>
      <c r="D25" s="112" t="s">
        <v>2</v>
      </c>
      <c r="E25" s="112" t="s">
        <v>3</v>
      </c>
      <c r="F25" s="122" t="s">
        <v>4</v>
      </c>
      <c r="G25" s="123"/>
      <c r="H25" s="123"/>
      <c r="I25" s="124"/>
      <c r="J25" s="122" t="s">
        <v>5</v>
      </c>
      <c r="K25" s="123"/>
      <c r="L25" s="123"/>
      <c r="M25" s="123"/>
      <c r="N25" s="123"/>
      <c r="O25" s="123"/>
      <c r="P25" s="123"/>
      <c r="Q25" s="124"/>
    </row>
    <row r="26" spans="1:17" s="16" customFormat="1" ht="18" thickBot="1">
      <c r="A26" s="126"/>
      <c r="B26" s="146"/>
      <c r="C26" s="128"/>
      <c r="D26" s="113"/>
      <c r="E26" s="113"/>
      <c r="F26" s="13" t="s">
        <v>6</v>
      </c>
      <c r="G26" s="13" t="s">
        <v>7</v>
      </c>
      <c r="H26" s="13" t="s">
        <v>8</v>
      </c>
      <c r="I26" s="13" t="s">
        <v>9</v>
      </c>
      <c r="J26" s="13" t="s">
        <v>10</v>
      </c>
      <c r="K26" s="13" t="s">
        <v>11</v>
      </c>
      <c r="L26" s="13" t="s">
        <v>12</v>
      </c>
      <c r="M26" s="13" t="s">
        <v>13</v>
      </c>
      <c r="N26" s="13" t="s">
        <v>14</v>
      </c>
      <c r="O26" s="13" t="s">
        <v>15</v>
      </c>
      <c r="P26" s="13" t="s">
        <v>16</v>
      </c>
      <c r="Q26" s="13" t="s">
        <v>17</v>
      </c>
    </row>
    <row r="27" spans="1:17" ht="19.5" customHeight="1" thickBot="1">
      <c r="A27" s="39" t="s">
        <v>216</v>
      </c>
      <c r="B27" s="8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9.5" customHeight="1" thickBot="1">
      <c r="A28" s="40" t="s">
        <v>18</v>
      </c>
      <c r="B28" s="8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9.5" customHeight="1" thickBot="1">
      <c r="A29" s="42" t="s">
        <v>137</v>
      </c>
      <c r="B29" s="87" t="s">
        <v>156</v>
      </c>
      <c r="C29" s="5"/>
      <c r="D29" s="5"/>
      <c r="E29" s="5">
        <v>30</v>
      </c>
      <c r="F29" s="5">
        <v>0.84</v>
      </c>
      <c r="G29" s="5">
        <v>0.99</v>
      </c>
      <c r="H29" s="5">
        <v>23.19</v>
      </c>
      <c r="I29" s="5">
        <v>106.7</v>
      </c>
      <c r="J29" s="5">
        <v>0</v>
      </c>
      <c r="K29" s="5">
        <v>0</v>
      </c>
      <c r="L29" s="5">
        <v>0</v>
      </c>
      <c r="M29" s="5">
        <v>0</v>
      </c>
      <c r="N29" s="5">
        <v>5.5</v>
      </c>
      <c r="O29" s="5">
        <v>8.75</v>
      </c>
      <c r="P29" s="5">
        <v>67</v>
      </c>
      <c r="Q29" s="5">
        <v>0.65</v>
      </c>
    </row>
    <row r="30" spans="1:17" ht="19.5" customHeight="1" thickBot="1">
      <c r="A30" s="42" t="s">
        <v>38</v>
      </c>
      <c r="B30" s="87" t="s">
        <v>172</v>
      </c>
      <c r="C30" s="5">
        <v>28</v>
      </c>
      <c r="D30" s="5" t="s">
        <v>21</v>
      </c>
      <c r="E30" s="5" t="s">
        <v>22</v>
      </c>
      <c r="F30" s="5">
        <v>8.6</v>
      </c>
      <c r="G30" s="5">
        <v>10.37</v>
      </c>
      <c r="H30" s="5">
        <v>44.03</v>
      </c>
      <c r="I30" s="5">
        <v>304</v>
      </c>
      <c r="J30" s="5">
        <v>0.11</v>
      </c>
      <c r="K30" s="5">
        <v>0.25</v>
      </c>
      <c r="L30" s="5">
        <v>1.31</v>
      </c>
      <c r="M30" s="5">
        <v>0.16</v>
      </c>
      <c r="N30" s="5">
        <v>139.05</v>
      </c>
      <c r="O30" s="5">
        <v>55.84</v>
      </c>
      <c r="P30" s="5">
        <v>209.23</v>
      </c>
      <c r="Q30" s="5">
        <v>1.47</v>
      </c>
    </row>
    <row r="31" spans="1:17" ht="19.5" customHeight="1" thickBot="1">
      <c r="A31" s="42" t="s">
        <v>40</v>
      </c>
      <c r="B31" s="87" t="s">
        <v>156</v>
      </c>
      <c r="C31" s="5">
        <v>33</v>
      </c>
      <c r="D31" s="5" t="s">
        <v>41</v>
      </c>
      <c r="E31" s="5">
        <v>200</v>
      </c>
      <c r="F31" s="5">
        <v>0.16</v>
      </c>
      <c r="G31" s="5">
        <v>0.16</v>
      </c>
      <c r="H31" s="5">
        <v>27.87</v>
      </c>
      <c r="I31" s="5">
        <v>109</v>
      </c>
      <c r="J31" s="5">
        <v>0.01</v>
      </c>
      <c r="K31" s="5">
        <v>0.01</v>
      </c>
      <c r="L31" s="5">
        <v>6.6</v>
      </c>
      <c r="M31" s="5">
        <v>0.08</v>
      </c>
      <c r="N31" s="5">
        <v>6.88</v>
      </c>
      <c r="O31" s="5">
        <v>3.6</v>
      </c>
      <c r="P31" s="5">
        <v>4.4</v>
      </c>
      <c r="Q31" s="5">
        <v>0.95</v>
      </c>
    </row>
    <row r="32" spans="1:17" ht="19.5" customHeight="1" thickBot="1">
      <c r="A32" s="42" t="s">
        <v>25</v>
      </c>
      <c r="B32" s="87" t="s">
        <v>147</v>
      </c>
      <c r="C32" s="5"/>
      <c r="D32" s="5"/>
      <c r="E32" s="5">
        <v>20</v>
      </c>
      <c r="F32" s="5">
        <v>1.52</v>
      </c>
      <c r="G32" s="5">
        <v>0.17</v>
      </c>
      <c r="H32" s="5">
        <v>9.72</v>
      </c>
      <c r="I32" s="5">
        <v>48</v>
      </c>
      <c r="J32" s="5">
        <v>0</v>
      </c>
      <c r="K32" s="5">
        <v>0.02</v>
      </c>
      <c r="L32" s="5">
        <v>0</v>
      </c>
      <c r="M32" s="5">
        <v>0.22</v>
      </c>
      <c r="N32" s="5">
        <v>4</v>
      </c>
      <c r="O32" s="5">
        <v>2.8</v>
      </c>
      <c r="P32" s="5">
        <v>13</v>
      </c>
      <c r="Q32" s="5">
        <v>0.22</v>
      </c>
    </row>
    <row r="33" spans="1:17" ht="19.5" customHeight="1" thickBot="1">
      <c r="A33" s="42" t="s">
        <v>93</v>
      </c>
      <c r="B33" s="87"/>
      <c r="C33" s="5"/>
      <c r="D33" s="5"/>
      <c r="E33" s="5">
        <v>100</v>
      </c>
      <c r="F33" s="5">
        <v>1.5</v>
      </c>
      <c r="G33" s="5">
        <v>0.1</v>
      </c>
      <c r="H33" s="5">
        <v>21</v>
      </c>
      <c r="I33" s="5">
        <v>49.33</v>
      </c>
      <c r="J33" s="5">
        <v>0</v>
      </c>
      <c r="K33" s="5">
        <v>0.08</v>
      </c>
      <c r="L33" s="5">
        <v>20</v>
      </c>
      <c r="M33" s="5">
        <v>0.4</v>
      </c>
      <c r="N33" s="5">
        <v>8</v>
      </c>
      <c r="O33" s="5">
        <v>42</v>
      </c>
      <c r="P33" s="5">
        <v>28</v>
      </c>
      <c r="Q33" s="5">
        <v>0.6</v>
      </c>
    </row>
    <row r="34" spans="1:17" ht="19.5" customHeight="1" thickBot="1">
      <c r="A34" s="43" t="s">
        <v>27</v>
      </c>
      <c r="B34" s="108" t="s">
        <v>173</v>
      </c>
      <c r="C34" s="8"/>
      <c r="D34" s="8"/>
      <c r="E34" s="8"/>
      <c r="F34" s="8">
        <f>SUM(F29:F33)</f>
        <v>12.62</v>
      </c>
      <c r="G34" s="8">
        <f aca="true" t="shared" si="2" ref="G34:P34">SUM(G29:G33)</f>
        <v>11.79</v>
      </c>
      <c r="H34" s="8">
        <f t="shared" si="2"/>
        <v>125.81</v>
      </c>
      <c r="I34" s="8">
        <f t="shared" si="2"/>
        <v>617.0300000000001</v>
      </c>
      <c r="J34" s="8">
        <f t="shared" si="2"/>
        <v>0.12</v>
      </c>
      <c r="K34" s="8">
        <f t="shared" si="2"/>
        <v>0.36000000000000004</v>
      </c>
      <c r="L34" s="8">
        <f t="shared" si="2"/>
        <v>27.91</v>
      </c>
      <c r="M34" s="8">
        <f t="shared" si="2"/>
        <v>0.86</v>
      </c>
      <c r="N34" s="8">
        <f t="shared" si="2"/>
        <v>163.43</v>
      </c>
      <c r="O34" s="8">
        <f t="shared" si="2"/>
        <v>112.99</v>
      </c>
      <c r="P34" s="8">
        <f t="shared" si="2"/>
        <v>321.63</v>
      </c>
      <c r="Q34" s="8">
        <f>SUM(Q29:Q33)</f>
        <v>3.8900000000000006</v>
      </c>
    </row>
    <row r="35" spans="1:17" ht="19.5" customHeight="1" thickBot="1">
      <c r="A35" s="40" t="s">
        <v>28</v>
      </c>
      <c r="B35" s="8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9.5" customHeight="1" thickBot="1">
      <c r="A36" s="42" t="s">
        <v>42</v>
      </c>
      <c r="B36" s="87" t="s">
        <v>157</v>
      </c>
      <c r="C36" s="5">
        <v>4</v>
      </c>
      <c r="D36" s="5" t="s">
        <v>43</v>
      </c>
      <c r="E36" s="5">
        <v>100</v>
      </c>
      <c r="F36" s="5">
        <v>1.55</v>
      </c>
      <c r="G36" s="19">
        <v>5.08</v>
      </c>
      <c r="H36" s="19">
        <v>9.42</v>
      </c>
      <c r="I36" s="19">
        <v>88.33</v>
      </c>
      <c r="J36" s="5">
        <v>0.02</v>
      </c>
      <c r="K36" s="5">
        <v>0.02</v>
      </c>
      <c r="L36" s="5">
        <v>15.9</v>
      </c>
      <c r="M36" s="5">
        <v>2.3</v>
      </c>
      <c r="N36" s="5">
        <v>43.12</v>
      </c>
      <c r="O36" s="5">
        <v>16.43</v>
      </c>
      <c r="P36" s="5">
        <v>29.98</v>
      </c>
      <c r="Q36" s="5">
        <v>0.55</v>
      </c>
    </row>
    <row r="37" spans="1:17" ht="19.5" customHeight="1" thickBot="1">
      <c r="A37" s="42" t="s">
        <v>44</v>
      </c>
      <c r="B37" s="87" t="s">
        <v>174</v>
      </c>
      <c r="C37" s="5">
        <v>6</v>
      </c>
      <c r="D37" s="5" t="s">
        <v>45</v>
      </c>
      <c r="E37" s="5" t="s">
        <v>102</v>
      </c>
      <c r="F37" s="5">
        <v>2.21</v>
      </c>
      <c r="G37" s="5">
        <v>7.01</v>
      </c>
      <c r="H37" s="5">
        <v>10.97</v>
      </c>
      <c r="I37" s="5">
        <v>133.5</v>
      </c>
      <c r="J37" s="5">
        <v>0.14</v>
      </c>
      <c r="K37" s="5">
        <v>0.05</v>
      </c>
      <c r="L37" s="5">
        <v>13.22</v>
      </c>
      <c r="M37" s="5">
        <v>0.26</v>
      </c>
      <c r="N37" s="5">
        <v>55.43</v>
      </c>
      <c r="O37" s="5">
        <v>29.19</v>
      </c>
      <c r="P37" s="5">
        <v>65.58</v>
      </c>
      <c r="Q37" s="5">
        <v>1.43</v>
      </c>
    </row>
    <row r="38" spans="1:17" ht="19.5" customHeight="1" thickBot="1">
      <c r="A38" s="42" t="s">
        <v>47</v>
      </c>
      <c r="B38" s="87" t="s">
        <v>175</v>
      </c>
      <c r="C38" s="5">
        <v>14</v>
      </c>
      <c r="D38" s="5" t="s">
        <v>48</v>
      </c>
      <c r="E38" s="5" t="s">
        <v>31</v>
      </c>
      <c r="F38" s="5">
        <v>9.51</v>
      </c>
      <c r="G38" s="5">
        <v>15.68</v>
      </c>
      <c r="H38" s="5">
        <v>10.08</v>
      </c>
      <c r="I38" s="5">
        <v>218.89</v>
      </c>
      <c r="J38" s="5">
        <v>0.01</v>
      </c>
      <c r="K38" s="5">
        <v>0.06</v>
      </c>
      <c r="L38" s="5">
        <v>2.07</v>
      </c>
      <c r="M38" s="5">
        <v>4.72</v>
      </c>
      <c r="N38" s="5">
        <v>18.17</v>
      </c>
      <c r="O38" s="5">
        <v>7.51</v>
      </c>
      <c r="P38" s="5">
        <v>39.48</v>
      </c>
      <c r="Q38" s="5">
        <v>0.37</v>
      </c>
    </row>
    <row r="39" spans="1:17" ht="19.5" customHeight="1" thickBot="1">
      <c r="A39" s="42" t="s">
        <v>50</v>
      </c>
      <c r="B39" s="87" t="s">
        <v>164</v>
      </c>
      <c r="C39" s="5">
        <v>20</v>
      </c>
      <c r="D39" s="5" t="s">
        <v>51</v>
      </c>
      <c r="E39" s="5">
        <v>200</v>
      </c>
      <c r="F39" s="5">
        <v>11.68</v>
      </c>
      <c r="G39" s="5">
        <v>8.83</v>
      </c>
      <c r="H39" s="5">
        <v>57.44</v>
      </c>
      <c r="I39" s="5">
        <v>361.33</v>
      </c>
      <c r="J39" s="5">
        <v>0.07</v>
      </c>
      <c r="K39" s="5">
        <v>0.11</v>
      </c>
      <c r="L39" s="5">
        <v>0</v>
      </c>
      <c r="M39" s="5">
        <v>0.73</v>
      </c>
      <c r="N39" s="5">
        <v>19.32</v>
      </c>
      <c r="O39" s="5">
        <v>184.83</v>
      </c>
      <c r="P39" s="5">
        <v>276.68</v>
      </c>
      <c r="Q39" s="5">
        <v>6.2</v>
      </c>
    </row>
    <row r="40" spans="1:17" ht="19.5" customHeight="1" thickBot="1">
      <c r="A40" s="42" t="s">
        <v>73</v>
      </c>
      <c r="B40" s="87" t="s">
        <v>149</v>
      </c>
      <c r="C40" s="5">
        <v>32</v>
      </c>
      <c r="D40" s="5" t="s">
        <v>74</v>
      </c>
      <c r="E40" s="5">
        <v>200</v>
      </c>
      <c r="F40" s="5">
        <v>1.6</v>
      </c>
      <c r="G40" s="5">
        <v>1.65</v>
      </c>
      <c r="H40" s="5">
        <v>17.36</v>
      </c>
      <c r="I40" s="5">
        <v>86</v>
      </c>
      <c r="J40" s="5">
        <v>0.02</v>
      </c>
      <c r="K40" s="5">
        <v>0.02</v>
      </c>
      <c r="L40" s="5">
        <v>0.75</v>
      </c>
      <c r="M40" s="5">
        <v>0</v>
      </c>
      <c r="N40" s="5">
        <v>65.25</v>
      </c>
      <c r="O40" s="5">
        <v>11.4</v>
      </c>
      <c r="P40" s="5">
        <v>53.24</v>
      </c>
      <c r="Q40" s="5">
        <v>0.9</v>
      </c>
    </row>
    <row r="41" spans="1:17" ht="19.5" customHeight="1" thickBot="1">
      <c r="A41" s="42" t="s">
        <v>36</v>
      </c>
      <c r="B41" s="87" t="s">
        <v>154</v>
      </c>
      <c r="C41" s="5"/>
      <c r="D41" s="5"/>
      <c r="E41" s="5">
        <v>60</v>
      </c>
      <c r="F41" s="5">
        <v>2.82</v>
      </c>
      <c r="G41" s="5">
        <v>0.6</v>
      </c>
      <c r="H41" s="5">
        <v>0.6</v>
      </c>
      <c r="I41" s="5">
        <v>126</v>
      </c>
      <c r="J41" s="5">
        <v>0</v>
      </c>
      <c r="K41" s="5">
        <v>0.04</v>
      </c>
      <c r="L41" s="5">
        <v>0</v>
      </c>
      <c r="M41" s="5">
        <v>0.78</v>
      </c>
      <c r="N41" s="5">
        <v>14.4</v>
      </c>
      <c r="O41" s="5">
        <v>11.4</v>
      </c>
      <c r="P41" s="5">
        <v>52.2</v>
      </c>
      <c r="Q41" s="5">
        <v>2.24</v>
      </c>
    </row>
    <row r="42" spans="1:17" ht="19.5" customHeight="1" thickBot="1">
      <c r="A42" s="43" t="s">
        <v>27</v>
      </c>
      <c r="B42" s="108" t="s">
        <v>176</v>
      </c>
      <c r="C42" s="8"/>
      <c r="D42" s="8"/>
      <c r="E42" s="8"/>
      <c r="F42" s="8">
        <f>SUM(F36:F41)</f>
        <v>29.37</v>
      </c>
      <c r="G42" s="8">
        <f aca="true" t="shared" si="3" ref="G42:Q42">SUM(G36:G41)</f>
        <v>38.85</v>
      </c>
      <c r="H42" s="8">
        <f t="shared" si="3"/>
        <v>105.86999999999999</v>
      </c>
      <c r="I42" s="8">
        <f t="shared" si="3"/>
        <v>1014.05</v>
      </c>
      <c r="J42" s="8">
        <f t="shared" si="3"/>
        <v>0.26</v>
      </c>
      <c r="K42" s="8">
        <f t="shared" si="3"/>
        <v>0.3</v>
      </c>
      <c r="L42" s="8">
        <f t="shared" si="3"/>
        <v>31.94</v>
      </c>
      <c r="M42" s="8">
        <f t="shared" si="3"/>
        <v>8.79</v>
      </c>
      <c r="N42" s="8">
        <f t="shared" si="3"/>
        <v>215.69</v>
      </c>
      <c r="O42" s="8">
        <f t="shared" si="3"/>
        <v>260.76</v>
      </c>
      <c r="P42" s="8">
        <f t="shared" si="3"/>
        <v>517.1600000000001</v>
      </c>
      <c r="Q42" s="8">
        <f t="shared" si="3"/>
        <v>11.690000000000001</v>
      </c>
    </row>
    <row r="43" spans="1:17" ht="19.5" customHeight="1" thickBot="1">
      <c r="A43" s="77" t="s">
        <v>37</v>
      </c>
      <c r="B43" s="109"/>
      <c r="C43" s="10"/>
      <c r="D43" s="10"/>
      <c r="E43" s="10"/>
      <c r="F43" s="10">
        <v>41.99</v>
      </c>
      <c r="G43" s="10">
        <v>50.64</v>
      </c>
      <c r="H43" s="10">
        <v>231.68</v>
      </c>
      <c r="I43" s="10">
        <v>1631.08</v>
      </c>
      <c r="J43" s="10">
        <v>0.38</v>
      </c>
      <c r="K43" s="10">
        <v>0.66</v>
      </c>
      <c r="L43" s="10">
        <v>59.85</v>
      </c>
      <c r="M43" s="38">
        <v>23986</v>
      </c>
      <c r="N43" s="10">
        <v>379.12</v>
      </c>
      <c r="O43" s="10">
        <v>373.75</v>
      </c>
      <c r="P43" s="10">
        <v>838.79</v>
      </c>
      <c r="Q43" s="10">
        <v>15.58</v>
      </c>
    </row>
    <row r="44" spans="2:8" ht="19.5" customHeight="1" thickBot="1">
      <c r="B44" s="110"/>
      <c r="H44">
        <f>H43/G43</f>
        <v>4.575039494470774</v>
      </c>
    </row>
    <row r="45" spans="1:17" s="16" customFormat="1" ht="18" thickBot="1">
      <c r="A45" s="125" t="s">
        <v>0</v>
      </c>
      <c r="B45" s="145" t="s">
        <v>143</v>
      </c>
      <c r="C45" s="127" t="s">
        <v>1</v>
      </c>
      <c r="D45" s="112" t="s">
        <v>2</v>
      </c>
      <c r="E45" s="112" t="s">
        <v>3</v>
      </c>
      <c r="F45" s="122" t="s">
        <v>4</v>
      </c>
      <c r="G45" s="123"/>
      <c r="H45" s="123"/>
      <c r="I45" s="124"/>
      <c r="J45" s="122" t="s">
        <v>5</v>
      </c>
      <c r="K45" s="123"/>
      <c r="L45" s="123"/>
      <c r="M45" s="123"/>
      <c r="N45" s="123"/>
      <c r="O45" s="123"/>
      <c r="P45" s="123"/>
      <c r="Q45" s="124"/>
    </row>
    <row r="46" spans="1:17" s="16" customFormat="1" ht="18" thickBot="1">
      <c r="A46" s="126"/>
      <c r="B46" s="146"/>
      <c r="C46" s="128"/>
      <c r="D46" s="113"/>
      <c r="E46" s="113"/>
      <c r="F46" s="13" t="s">
        <v>6</v>
      </c>
      <c r="G46" s="13" t="s">
        <v>7</v>
      </c>
      <c r="H46" s="13" t="s">
        <v>8</v>
      </c>
      <c r="I46" s="13" t="s">
        <v>9</v>
      </c>
      <c r="J46" s="13" t="s">
        <v>10</v>
      </c>
      <c r="K46" s="13" t="s">
        <v>11</v>
      </c>
      <c r="L46" s="13" t="s">
        <v>12</v>
      </c>
      <c r="M46" s="13" t="s">
        <v>13</v>
      </c>
      <c r="N46" s="13" t="s">
        <v>14</v>
      </c>
      <c r="O46" s="13" t="s">
        <v>15</v>
      </c>
      <c r="P46" s="13" t="s">
        <v>16</v>
      </c>
      <c r="Q46" s="13" t="s">
        <v>17</v>
      </c>
    </row>
    <row r="47" spans="1:17" s="16" customFormat="1" ht="19.5" customHeight="1" thickBot="1">
      <c r="A47" s="39" t="s">
        <v>217</v>
      </c>
      <c r="B47" s="8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s="16" customFormat="1" ht="19.5" customHeight="1" thickBot="1">
      <c r="A48" s="40" t="s">
        <v>18</v>
      </c>
      <c r="B48" s="8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9.5" customHeight="1" thickBot="1">
      <c r="A49" s="42" t="s">
        <v>54</v>
      </c>
      <c r="B49" s="87" t="s">
        <v>144</v>
      </c>
      <c r="C49" s="5"/>
      <c r="D49" s="5"/>
      <c r="E49" s="5">
        <v>10</v>
      </c>
      <c r="F49" s="5">
        <v>0.05</v>
      </c>
      <c r="G49" s="5">
        <v>8.25</v>
      </c>
      <c r="H49" s="5">
        <v>0.08</v>
      </c>
      <c r="I49" s="5">
        <v>75</v>
      </c>
      <c r="J49" s="5">
        <v>0.1</v>
      </c>
      <c r="K49" s="5">
        <v>0</v>
      </c>
      <c r="L49" s="5">
        <v>0</v>
      </c>
      <c r="M49" s="5">
        <v>0</v>
      </c>
      <c r="N49" s="5">
        <v>1.2</v>
      </c>
      <c r="O49" s="5">
        <v>0.04</v>
      </c>
      <c r="P49" s="5">
        <v>1.9</v>
      </c>
      <c r="Q49" s="5">
        <v>0.02</v>
      </c>
    </row>
    <row r="50" spans="1:17" ht="19.5" customHeight="1" thickBot="1">
      <c r="A50" s="42" t="s">
        <v>55</v>
      </c>
      <c r="B50" s="87" t="s">
        <v>177</v>
      </c>
      <c r="C50" s="5">
        <v>40</v>
      </c>
      <c r="D50" s="5" t="s">
        <v>56</v>
      </c>
      <c r="E50" s="5">
        <v>200</v>
      </c>
      <c r="F50" s="5">
        <v>27.8</v>
      </c>
      <c r="G50" s="5">
        <v>19.2</v>
      </c>
      <c r="H50" s="5">
        <v>40.2</v>
      </c>
      <c r="I50" s="5">
        <v>444.8</v>
      </c>
      <c r="J50" s="5">
        <v>120</v>
      </c>
      <c r="K50" s="5">
        <v>0.12</v>
      </c>
      <c r="L50" s="5">
        <v>0.4</v>
      </c>
      <c r="M50" s="5">
        <v>1.6</v>
      </c>
      <c r="N50" s="5">
        <v>260</v>
      </c>
      <c r="O50" s="5">
        <v>44</v>
      </c>
      <c r="P50" s="5">
        <v>376</v>
      </c>
      <c r="Q50" s="5">
        <v>1.8</v>
      </c>
    </row>
    <row r="51" spans="1:17" ht="19.5" customHeight="1" thickBot="1">
      <c r="A51" s="42" t="s">
        <v>34</v>
      </c>
      <c r="B51" s="87" t="s">
        <v>153</v>
      </c>
      <c r="C51" s="5">
        <v>31</v>
      </c>
      <c r="D51" s="5" t="s">
        <v>35</v>
      </c>
      <c r="E51" s="5">
        <v>200</v>
      </c>
      <c r="F51" s="5">
        <v>0.26</v>
      </c>
      <c r="G51" s="5">
        <v>0.06</v>
      </c>
      <c r="H51" s="5">
        <v>15.22</v>
      </c>
      <c r="I51" s="5">
        <v>59</v>
      </c>
      <c r="J51" s="5">
        <v>0</v>
      </c>
      <c r="K51" s="5">
        <v>0</v>
      </c>
      <c r="L51" s="5">
        <v>2.9</v>
      </c>
      <c r="M51" s="5">
        <v>0</v>
      </c>
      <c r="N51" s="5">
        <v>8.05</v>
      </c>
      <c r="O51" s="5">
        <v>5.24</v>
      </c>
      <c r="P51" s="5">
        <v>9.78</v>
      </c>
      <c r="Q51" s="5">
        <v>0.91</v>
      </c>
    </row>
    <row r="52" spans="1:17" ht="19.5" customHeight="1" thickBot="1">
      <c r="A52" s="42" t="s">
        <v>25</v>
      </c>
      <c r="B52" s="87" t="s">
        <v>147</v>
      </c>
      <c r="C52" s="5"/>
      <c r="D52" s="5"/>
      <c r="E52" s="5">
        <v>40</v>
      </c>
      <c r="F52" s="5">
        <v>3.04</v>
      </c>
      <c r="G52" s="5">
        <v>0.34</v>
      </c>
      <c r="H52" s="5">
        <v>19.44</v>
      </c>
      <c r="I52" s="5">
        <v>96</v>
      </c>
      <c r="J52" s="5">
        <v>0</v>
      </c>
      <c r="K52" s="5">
        <v>0.04</v>
      </c>
      <c r="L52" s="5">
        <v>0</v>
      </c>
      <c r="M52" s="5">
        <v>0.44</v>
      </c>
      <c r="N52" s="5">
        <v>8</v>
      </c>
      <c r="O52" s="5">
        <v>5.6</v>
      </c>
      <c r="P52" s="5">
        <v>26</v>
      </c>
      <c r="Q52" s="5">
        <v>0.44</v>
      </c>
    </row>
    <row r="53" spans="1:17" ht="19.5" customHeight="1" thickBot="1">
      <c r="A53" s="42" t="s">
        <v>132</v>
      </c>
      <c r="B53" s="87"/>
      <c r="C53" s="5"/>
      <c r="D53" s="5"/>
      <c r="E53" s="5">
        <v>200</v>
      </c>
      <c r="F53" s="5">
        <v>1</v>
      </c>
      <c r="G53" s="5">
        <v>0.2</v>
      </c>
      <c r="H53" s="5">
        <v>20.2</v>
      </c>
      <c r="I53" s="5">
        <v>86.6</v>
      </c>
      <c r="J53" s="5"/>
      <c r="K53" s="5"/>
      <c r="L53" s="5">
        <v>14</v>
      </c>
      <c r="M53" s="5"/>
      <c r="N53" s="5">
        <v>0.02</v>
      </c>
      <c r="O53" s="5">
        <v>4</v>
      </c>
      <c r="P53" s="5"/>
      <c r="Q53" s="5">
        <v>0.2</v>
      </c>
    </row>
    <row r="54" spans="1:17" ht="19.5" customHeight="1" thickBot="1">
      <c r="A54" s="43" t="s">
        <v>27</v>
      </c>
      <c r="B54" s="108" t="s">
        <v>169</v>
      </c>
      <c r="C54" s="8"/>
      <c r="D54" s="8"/>
      <c r="E54" s="8"/>
      <c r="F54" s="8">
        <f>SUM(F49:F53)</f>
        <v>32.150000000000006</v>
      </c>
      <c r="G54" s="8">
        <f>SUM(G49:G53)</f>
        <v>28.049999999999997</v>
      </c>
      <c r="H54" s="8">
        <f>SUM(H49:H53)</f>
        <v>95.14</v>
      </c>
      <c r="I54" s="8">
        <f>SUM(I49:I53)</f>
        <v>761.4</v>
      </c>
      <c r="J54" s="8">
        <f aca="true" t="shared" si="4" ref="J54:P54">SUM(J49:J52)</f>
        <v>120.1</v>
      </c>
      <c r="K54" s="8">
        <f t="shared" si="4"/>
        <v>0.16</v>
      </c>
      <c r="L54" s="8">
        <f>SUM(L49:L53)</f>
        <v>17.3</v>
      </c>
      <c r="M54" s="8">
        <f t="shared" si="4"/>
        <v>2.04</v>
      </c>
      <c r="N54" s="8">
        <f>SUM(N49:N53)</f>
        <v>277.27</v>
      </c>
      <c r="O54" s="8">
        <f>SUM(O49:O53)</f>
        <v>58.88</v>
      </c>
      <c r="P54" s="8">
        <f t="shared" si="4"/>
        <v>413.67999999999995</v>
      </c>
      <c r="Q54" s="8">
        <f>SUM(Q49:Q53)</f>
        <v>3.37</v>
      </c>
    </row>
    <row r="55" spans="1:17" ht="19.5" customHeight="1" thickBot="1">
      <c r="A55" s="40" t="s">
        <v>28</v>
      </c>
      <c r="B55" s="8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9.5" customHeight="1" thickBot="1">
      <c r="A56" s="42" t="s">
        <v>75</v>
      </c>
      <c r="B56" s="87" t="s">
        <v>178</v>
      </c>
      <c r="C56" s="5">
        <v>5</v>
      </c>
      <c r="D56" s="5" t="s">
        <v>76</v>
      </c>
      <c r="E56" s="5">
        <v>100</v>
      </c>
      <c r="F56" s="19">
        <v>1.3666666666666667</v>
      </c>
      <c r="G56" s="19">
        <v>10.116666666666667</v>
      </c>
      <c r="H56" s="19">
        <v>7.533333333333333</v>
      </c>
      <c r="I56" s="19">
        <v>126.66666666666667</v>
      </c>
      <c r="J56" s="19">
        <v>0.9000000000000001</v>
      </c>
      <c r="K56" s="19">
        <v>0.05</v>
      </c>
      <c r="L56" s="19">
        <v>12.95</v>
      </c>
      <c r="M56" s="19">
        <v>4.533333333333334</v>
      </c>
      <c r="N56" s="19">
        <v>28.049999999999997</v>
      </c>
      <c r="O56" s="19">
        <v>18.53333333333333</v>
      </c>
      <c r="P56" s="19">
        <v>41.083333333333336</v>
      </c>
      <c r="Q56" s="19">
        <v>0.7666666666666667</v>
      </c>
    </row>
    <row r="57" spans="1:17" ht="19.5" customHeight="1" thickBot="1">
      <c r="A57" s="42" t="s">
        <v>57</v>
      </c>
      <c r="B57" s="87" t="s">
        <v>179</v>
      </c>
      <c r="C57" s="5">
        <v>11</v>
      </c>
      <c r="D57" s="5" t="s">
        <v>58</v>
      </c>
      <c r="E57" s="5">
        <v>300</v>
      </c>
      <c r="F57" s="5">
        <v>3.39</v>
      </c>
      <c r="G57" s="5">
        <v>6.45</v>
      </c>
      <c r="H57" s="5">
        <v>25.02</v>
      </c>
      <c r="I57" s="5">
        <v>175.52</v>
      </c>
      <c r="J57" s="5">
        <v>0.09</v>
      </c>
      <c r="K57" s="5">
        <v>0.12</v>
      </c>
      <c r="L57" s="5">
        <v>19.8</v>
      </c>
      <c r="M57" s="5">
        <v>0.35</v>
      </c>
      <c r="N57" s="5">
        <v>27.95</v>
      </c>
      <c r="O57" s="5">
        <v>29.42</v>
      </c>
      <c r="P57" s="5">
        <v>79.37</v>
      </c>
      <c r="Q57" s="5">
        <v>1.28</v>
      </c>
    </row>
    <row r="58" spans="1:17" ht="19.5" customHeight="1" thickBot="1">
      <c r="A58" s="42" t="s">
        <v>59</v>
      </c>
      <c r="B58" s="87" t="s">
        <v>180</v>
      </c>
      <c r="C58" s="5">
        <v>17</v>
      </c>
      <c r="D58" s="5" t="s">
        <v>60</v>
      </c>
      <c r="E58" s="5" t="s">
        <v>126</v>
      </c>
      <c r="F58" s="5">
        <v>17.26</v>
      </c>
      <c r="G58" s="5">
        <v>6.8</v>
      </c>
      <c r="H58" s="5">
        <v>3.41</v>
      </c>
      <c r="I58" s="5">
        <v>173.75</v>
      </c>
      <c r="J58" s="5">
        <v>0.03</v>
      </c>
      <c r="K58" s="5">
        <v>0.03</v>
      </c>
      <c r="L58" s="5">
        <v>1.49</v>
      </c>
      <c r="M58" s="5">
        <v>1.79</v>
      </c>
      <c r="N58" s="5">
        <v>43.44</v>
      </c>
      <c r="O58" s="5">
        <v>29</v>
      </c>
      <c r="P58" s="5">
        <v>198.89</v>
      </c>
      <c r="Q58" s="5">
        <v>0.96</v>
      </c>
    </row>
    <row r="59" spans="1:17" ht="19.5" customHeight="1" thickBot="1">
      <c r="A59" s="42" t="s">
        <v>61</v>
      </c>
      <c r="B59" s="87" t="s">
        <v>150</v>
      </c>
      <c r="C59" s="5">
        <v>21</v>
      </c>
      <c r="D59" s="5" t="s">
        <v>62</v>
      </c>
      <c r="E59" s="5">
        <v>200</v>
      </c>
      <c r="F59" s="5">
        <v>4.29</v>
      </c>
      <c r="G59" s="5">
        <v>7.41</v>
      </c>
      <c r="H59" s="5">
        <v>29.33</v>
      </c>
      <c r="I59" s="5">
        <v>206.67</v>
      </c>
      <c r="J59" s="5">
        <v>0.12</v>
      </c>
      <c r="K59" s="5">
        <v>0.21</v>
      </c>
      <c r="L59" s="5">
        <v>34.59</v>
      </c>
      <c r="M59" s="5">
        <v>0.17</v>
      </c>
      <c r="N59" s="5">
        <v>53.93</v>
      </c>
      <c r="O59" s="5">
        <v>43.56</v>
      </c>
      <c r="P59" s="5">
        <v>127.51</v>
      </c>
      <c r="Q59" s="5">
        <v>1.56</v>
      </c>
    </row>
    <row r="60" spans="1:17" ht="19.5" customHeight="1" thickBot="1">
      <c r="A60" s="42" t="s">
        <v>63</v>
      </c>
      <c r="B60" s="87" t="s">
        <v>145</v>
      </c>
      <c r="C60" s="5">
        <v>35</v>
      </c>
      <c r="D60" s="5" t="s">
        <v>64</v>
      </c>
      <c r="E60" s="5">
        <v>200</v>
      </c>
      <c r="F60" s="5">
        <v>0.36</v>
      </c>
      <c r="G60" s="5">
        <v>0</v>
      </c>
      <c r="H60" s="5">
        <v>33.16</v>
      </c>
      <c r="I60" s="5">
        <v>128</v>
      </c>
      <c r="J60" s="5">
        <v>0</v>
      </c>
      <c r="K60" s="5">
        <v>0.05</v>
      </c>
      <c r="L60" s="5">
        <v>0</v>
      </c>
      <c r="M60" s="5">
        <v>0.1</v>
      </c>
      <c r="N60" s="5">
        <v>16.4</v>
      </c>
      <c r="O60" s="5">
        <v>8.4</v>
      </c>
      <c r="P60" s="5">
        <v>25.8</v>
      </c>
      <c r="Q60" s="5">
        <v>0.66</v>
      </c>
    </row>
    <row r="61" spans="1:17" ht="19.5" customHeight="1" thickBot="1">
      <c r="A61" s="42" t="s">
        <v>36</v>
      </c>
      <c r="B61" s="87" t="s">
        <v>154</v>
      </c>
      <c r="C61" s="5"/>
      <c r="D61" s="5"/>
      <c r="E61" s="5">
        <v>60</v>
      </c>
      <c r="F61" s="5">
        <v>2.82</v>
      </c>
      <c r="G61" s="5">
        <v>0.6</v>
      </c>
      <c r="H61" s="5">
        <v>0.6</v>
      </c>
      <c r="I61" s="5">
        <v>126</v>
      </c>
      <c r="J61" s="5">
        <v>0</v>
      </c>
      <c r="K61" s="5">
        <v>0.04</v>
      </c>
      <c r="L61" s="5">
        <v>0</v>
      </c>
      <c r="M61" s="5">
        <v>0.78</v>
      </c>
      <c r="N61" s="5">
        <v>14.4</v>
      </c>
      <c r="O61" s="5">
        <v>11.4</v>
      </c>
      <c r="P61" s="5">
        <v>52.2</v>
      </c>
      <c r="Q61" s="5">
        <v>2.24</v>
      </c>
    </row>
    <row r="62" spans="1:17" ht="19.5" customHeight="1" thickBot="1">
      <c r="A62" s="42" t="s">
        <v>103</v>
      </c>
      <c r="B62" s="87"/>
      <c r="C62" s="5"/>
      <c r="D62" s="5"/>
      <c r="E62" s="5">
        <v>100</v>
      </c>
      <c r="F62" s="5">
        <v>1.5</v>
      </c>
      <c r="G62" s="5">
        <v>0.05</v>
      </c>
      <c r="H62" s="5">
        <v>21</v>
      </c>
      <c r="I62" s="5">
        <v>96</v>
      </c>
      <c r="J62" s="5">
        <v>0</v>
      </c>
      <c r="K62" s="5">
        <v>0.04</v>
      </c>
      <c r="L62" s="5">
        <v>10</v>
      </c>
      <c r="M62" s="5">
        <v>0.4</v>
      </c>
      <c r="N62" s="5">
        <v>8</v>
      </c>
      <c r="O62" s="5">
        <v>42</v>
      </c>
      <c r="P62" s="5">
        <v>28</v>
      </c>
      <c r="Q62" s="5">
        <v>0.6</v>
      </c>
    </row>
    <row r="63" spans="1:17" ht="19.5" customHeight="1" thickBot="1">
      <c r="A63" s="43" t="s">
        <v>27</v>
      </c>
      <c r="B63" s="108" t="s">
        <v>171</v>
      </c>
      <c r="C63" s="8"/>
      <c r="D63" s="8"/>
      <c r="E63" s="8"/>
      <c r="F63" s="8">
        <v>30.99</v>
      </c>
      <c r="G63" s="8">
        <v>31.43</v>
      </c>
      <c r="H63" s="8">
        <v>120.05</v>
      </c>
      <c r="I63" s="8">
        <v>1032.61</v>
      </c>
      <c r="J63" s="8">
        <v>1.14</v>
      </c>
      <c r="K63" s="8">
        <v>0.54</v>
      </c>
      <c r="L63" s="8">
        <f aca="true" t="shared" si="5" ref="L63:Q63">SUM(L56:L62)</f>
        <v>78.83000000000001</v>
      </c>
      <c r="M63" s="8">
        <v>8.12</v>
      </c>
      <c r="N63" s="8">
        <f t="shared" si="5"/>
        <v>192.17000000000002</v>
      </c>
      <c r="O63" s="8">
        <v>182.31</v>
      </c>
      <c r="P63" s="8">
        <f t="shared" si="5"/>
        <v>552.8533333333334</v>
      </c>
      <c r="Q63" s="8">
        <f t="shared" si="5"/>
        <v>8.066666666666666</v>
      </c>
    </row>
    <row r="64" spans="1:17" ht="19.5" customHeight="1" thickBot="1">
      <c r="A64" s="77" t="s">
        <v>37</v>
      </c>
      <c r="B64" s="109"/>
      <c r="C64" s="10"/>
      <c r="D64" s="10"/>
      <c r="E64" s="10"/>
      <c r="F64" s="10">
        <v>63.14</v>
      </c>
      <c r="G64" s="10">
        <v>59.48</v>
      </c>
      <c r="H64" s="10">
        <v>215.19</v>
      </c>
      <c r="I64" s="10">
        <v>1794.01</v>
      </c>
      <c r="J64" s="10">
        <v>121.24</v>
      </c>
      <c r="K64" s="10">
        <v>0.7</v>
      </c>
      <c r="L64" s="10">
        <v>96.13</v>
      </c>
      <c r="M64" s="10">
        <v>10.2</v>
      </c>
      <c r="N64" s="10">
        <v>469.44</v>
      </c>
      <c r="O64" s="10">
        <v>241.19</v>
      </c>
      <c r="P64" s="10">
        <v>966.533</v>
      </c>
      <c r="Q64" s="10">
        <v>11.43</v>
      </c>
    </row>
    <row r="65" spans="2:8" ht="19.5" customHeight="1" thickBot="1">
      <c r="B65" s="110"/>
      <c r="H65">
        <f>H64/G64</f>
        <v>3.617854741089442</v>
      </c>
    </row>
    <row r="66" spans="1:17" s="16" customFormat="1" ht="18" thickBot="1">
      <c r="A66" s="125" t="s">
        <v>0</v>
      </c>
      <c r="B66" s="145" t="s">
        <v>143</v>
      </c>
      <c r="C66" s="127" t="s">
        <v>1</v>
      </c>
      <c r="D66" s="112" t="s">
        <v>2</v>
      </c>
      <c r="E66" s="112" t="s">
        <v>3</v>
      </c>
      <c r="F66" s="122" t="s">
        <v>4</v>
      </c>
      <c r="G66" s="123"/>
      <c r="H66" s="123"/>
      <c r="I66" s="124"/>
      <c r="J66" s="122" t="s">
        <v>5</v>
      </c>
      <c r="K66" s="123"/>
      <c r="L66" s="123"/>
      <c r="M66" s="123"/>
      <c r="N66" s="123"/>
      <c r="O66" s="123"/>
      <c r="P66" s="123"/>
      <c r="Q66" s="124"/>
    </row>
    <row r="67" spans="1:17" s="16" customFormat="1" ht="18" thickBot="1">
      <c r="A67" s="126"/>
      <c r="B67" s="146"/>
      <c r="C67" s="128"/>
      <c r="D67" s="113"/>
      <c r="E67" s="113"/>
      <c r="F67" s="13" t="s">
        <v>6</v>
      </c>
      <c r="G67" s="13" t="s">
        <v>7</v>
      </c>
      <c r="H67" s="13" t="s">
        <v>8</v>
      </c>
      <c r="I67" s="13" t="s">
        <v>9</v>
      </c>
      <c r="J67" s="13" t="s">
        <v>10</v>
      </c>
      <c r="K67" s="13" t="s">
        <v>11</v>
      </c>
      <c r="L67" s="13" t="s">
        <v>12</v>
      </c>
      <c r="M67" s="13" t="s">
        <v>13</v>
      </c>
      <c r="N67" s="13" t="s">
        <v>14</v>
      </c>
      <c r="O67" s="13" t="s">
        <v>15</v>
      </c>
      <c r="P67" s="13" t="s">
        <v>16</v>
      </c>
      <c r="Q67" s="13" t="s">
        <v>17</v>
      </c>
    </row>
    <row r="68" spans="1:17" s="16" customFormat="1" ht="19.5" customHeight="1" thickBot="1">
      <c r="A68" s="39" t="s">
        <v>218</v>
      </c>
      <c r="B68" s="8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s="16" customFormat="1" ht="19.5" customHeight="1" thickBot="1">
      <c r="A69" s="40" t="s">
        <v>18</v>
      </c>
      <c r="B69" s="8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9.5" customHeight="1" thickBot="1">
      <c r="A70" s="42" t="s">
        <v>19</v>
      </c>
      <c r="B70" s="87" t="s">
        <v>172</v>
      </c>
      <c r="C70" s="5"/>
      <c r="D70" s="5">
        <v>42</v>
      </c>
      <c r="E70" s="5">
        <v>15</v>
      </c>
      <c r="F70" s="19">
        <v>3.48</v>
      </c>
      <c r="G70" s="19">
        <v>4.43</v>
      </c>
      <c r="H70" s="19">
        <v>0</v>
      </c>
      <c r="I70" s="19">
        <v>54.6</v>
      </c>
      <c r="J70" s="19">
        <v>39</v>
      </c>
      <c r="K70" s="19">
        <v>0.01</v>
      </c>
      <c r="L70" s="19">
        <v>0.11</v>
      </c>
      <c r="M70" s="19">
        <v>0</v>
      </c>
      <c r="N70" s="19">
        <v>132</v>
      </c>
      <c r="O70" s="19">
        <v>5.25</v>
      </c>
      <c r="P70" s="19">
        <v>75</v>
      </c>
      <c r="Q70" s="19">
        <v>0.15</v>
      </c>
    </row>
    <row r="71" spans="1:17" ht="19.5" customHeight="1" thickBot="1">
      <c r="A71" s="42" t="s">
        <v>65</v>
      </c>
      <c r="B71" s="87" t="s">
        <v>177</v>
      </c>
      <c r="C71" s="5">
        <v>25</v>
      </c>
      <c r="D71" s="5" t="s">
        <v>21</v>
      </c>
      <c r="E71" s="5" t="s">
        <v>22</v>
      </c>
      <c r="F71" s="19">
        <v>5.613333333333333</v>
      </c>
      <c r="G71" s="19">
        <v>6.3999999999999995</v>
      </c>
      <c r="H71" s="19">
        <v>30.653333333333332</v>
      </c>
      <c r="I71" s="19">
        <v>205.33333333333334</v>
      </c>
      <c r="J71" s="19">
        <v>0.06666666666666667</v>
      </c>
      <c r="K71" s="19">
        <v>0.14666666666666667</v>
      </c>
      <c r="L71" s="19">
        <v>0</v>
      </c>
      <c r="M71" s="19">
        <v>0.8666666666666667</v>
      </c>
      <c r="N71" s="19">
        <v>0.84</v>
      </c>
      <c r="O71" s="19">
        <v>0.02666666666666667</v>
      </c>
      <c r="P71" s="19">
        <v>127.92</v>
      </c>
      <c r="Q71" s="19">
        <v>2.146666666666667</v>
      </c>
    </row>
    <row r="72" spans="1:17" ht="19.5" customHeight="1" thickBot="1">
      <c r="A72" s="42" t="s">
        <v>66</v>
      </c>
      <c r="B72" s="87" t="s">
        <v>145</v>
      </c>
      <c r="C72" s="5">
        <v>36</v>
      </c>
      <c r="D72" s="5" t="s">
        <v>64</v>
      </c>
      <c r="E72" s="5">
        <v>200</v>
      </c>
      <c r="F72" s="5">
        <v>1.04</v>
      </c>
      <c r="G72" s="5">
        <v>0</v>
      </c>
      <c r="H72" s="5">
        <v>30.96</v>
      </c>
      <c r="I72" s="5">
        <v>123</v>
      </c>
      <c r="J72" s="5">
        <v>0.7</v>
      </c>
      <c r="K72" s="5">
        <v>0.02</v>
      </c>
      <c r="L72" s="5">
        <v>0.8</v>
      </c>
      <c r="M72" s="5">
        <v>1.1</v>
      </c>
      <c r="N72" s="5">
        <v>32.4</v>
      </c>
      <c r="O72" s="5">
        <v>21</v>
      </c>
      <c r="P72" s="5">
        <v>29.2</v>
      </c>
      <c r="Q72" s="5">
        <v>0.7</v>
      </c>
    </row>
    <row r="73" spans="1:17" ht="19.5" customHeight="1" thickBot="1">
      <c r="A73" s="42" t="s">
        <v>25</v>
      </c>
      <c r="B73" s="87" t="s">
        <v>147</v>
      </c>
      <c r="C73" s="5"/>
      <c r="D73" s="5"/>
      <c r="E73" s="5">
        <v>40</v>
      </c>
      <c r="F73" s="5">
        <v>3.04</v>
      </c>
      <c r="G73" s="5">
        <v>0.34</v>
      </c>
      <c r="H73" s="5">
        <v>19.44</v>
      </c>
      <c r="I73" s="5">
        <v>96</v>
      </c>
      <c r="J73" s="5">
        <v>0</v>
      </c>
      <c r="K73" s="5">
        <v>0.04</v>
      </c>
      <c r="L73" s="5">
        <v>0</v>
      </c>
      <c r="M73" s="5">
        <v>0.44</v>
      </c>
      <c r="N73" s="5">
        <v>8</v>
      </c>
      <c r="O73" s="5">
        <v>5.6</v>
      </c>
      <c r="P73" s="5">
        <v>26</v>
      </c>
      <c r="Q73" s="5">
        <v>0.44</v>
      </c>
    </row>
    <row r="74" spans="1:17" ht="19.5" customHeight="1" thickBot="1">
      <c r="A74" s="42" t="s">
        <v>85</v>
      </c>
      <c r="B74" s="87"/>
      <c r="C74" s="5"/>
      <c r="D74" s="5"/>
      <c r="E74" s="5">
        <v>50</v>
      </c>
      <c r="F74" s="5">
        <v>6.65</v>
      </c>
      <c r="G74" s="5">
        <v>1.8</v>
      </c>
      <c r="H74" s="5">
        <v>5.95</v>
      </c>
      <c r="I74" s="5">
        <v>148</v>
      </c>
      <c r="J74" s="5">
        <v>0.01</v>
      </c>
      <c r="K74" s="5">
        <v>0.07</v>
      </c>
      <c r="L74" s="5">
        <v>0.38</v>
      </c>
      <c r="M74" s="5">
        <v>0</v>
      </c>
      <c r="N74" s="5">
        <v>29.22</v>
      </c>
      <c r="O74" s="5">
        <v>14.79</v>
      </c>
      <c r="P74" s="5">
        <v>56.18</v>
      </c>
      <c r="Q74" s="5">
        <v>0.79</v>
      </c>
    </row>
    <row r="75" spans="1:17" ht="19.5" customHeight="1" thickBot="1">
      <c r="A75" s="43" t="s">
        <v>27</v>
      </c>
      <c r="B75" s="108" t="s">
        <v>181</v>
      </c>
      <c r="C75" s="8"/>
      <c r="D75" s="8"/>
      <c r="E75" s="8"/>
      <c r="F75" s="20">
        <f>SUM(F70:F74)</f>
        <v>19.82333333333333</v>
      </c>
      <c r="G75" s="20">
        <f aca="true" t="shared" si="6" ref="G75:Q75">SUM(G70:G74)</f>
        <v>12.969999999999999</v>
      </c>
      <c r="H75" s="20">
        <f t="shared" si="6"/>
        <v>87.00333333333333</v>
      </c>
      <c r="I75" s="20">
        <f t="shared" si="6"/>
        <v>626.9333333333334</v>
      </c>
      <c r="J75" s="20">
        <f t="shared" si="6"/>
        <v>39.77666666666667</v>
      </c>
      <c r="K75" s="20">
        <f t="shared" si="6"/>
        <v>0.2866666666666667</v>
      </c>
      <c r="L75" s="20">
        <f t="shared" si="6"/>
        <v>1.29</v>
      </c>
      <c r="M75" s="20">
        <f t="shared" si="6"/>
        <v>2.4066666666666667</v>
      </c>
      <c r="N75" s="20">
        <f t="shared" si="6"/>
        <v>202.46</v>
      </c>
      <c r="O75" s="20">
        <f t="shared" si="6"/>
        <v>46.666666666666664</v>
      </c>
      <c r="P75" s="20">
        <f t="shared" si="6"/>
        <v>314.3</v>
      </c>
      <c r="Q75" s="20">
        <f t="shared" si="6"/>
        <v>4.226666666666667</v>
      </c>
    </row>
    <row r="76" spans="1:17" ht="19.5" customHeight="1" thickBot="1">
      <c r="A76" s="40" t="s">
        <v>28</v>
      </c>
      <c r="B76" s="8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5" customFormat="1" ht="19.5" customHeight="1" thickBot="1">
      <c r="A77" s="42" t="s">
        <v>118</v>
      </c>
      <c r="B77" s="87" t="s">
        <v>156</v>
      </c>
      <c r="C77" s="5">
        <v>71</v>
      </c>
      <c r="D77" s="5">
        <v>71</v>
      </c>
      <c r="E77" s="5">
        <v>60</v>
      </c>
      <c r="F77" s="5">
        <v>0.66</v>
      </c>
      <c r="G77" s="5">
        <v>0.12</v>
      </c>
      <c r="H77" s="5">
        <v>2.28</v>
      </c>
      <c r="I77" s="5">
        <v>13.2</v>
      </c>
      <c r="J77" s="5">
        <v>0</v>
      </c>
      <c r="K77" s="5">
        <v>0</v>
      </c>
      <c r="L77" s="5">
        <v>10.5</v>
      </c>
      <c r="M77" s="5">
        <v>0</v>
      </c>
      <c r="N77" s="5">
        <v>8.4</v>
      </c>
      <c r="O77" s="5">
        <v>12</v>
      </c>
      <c r="P77" s="5">
        <v>0</v>
      </c>
      <c r="Q77" s="5">
        <v>0.54</v>
      </c>
    </row>
    <row r="78" spans="1:17" ht="19.5" customHeight="1" thickBot="1">
      <c r="A78" s="42" t="s">
        <v>67</v>
      </c>
      <c r="B78" s="87" t="s">
        <v>159</v>
      </c>
      <c r="C78" s="5">
        <v>7</v>
      </c>
      <c r="D78" s="5" t="s">
        <v>68</v>
      </c>
      <c r="E78" s="5" t="s">
        <v>102</v>
      </c>
      <c r="F78" s="19">
        <v>2.1900219002190022</v>
      </c>
      <c r="G78" s="19">
        <v>7.125071250712507</v>
      </c>
      <c r="H78" s="19">
        <v>9.330093300933008</v>
      </c>
      <c r="I78" s="19">
        <v>118.50118501185011</v>
      </c>
      <c r="J78" s="19">
        <v>0.12000120001200011</v>
      </c>
      <c r="K78" s="19">
        <v>0.060000600006000056</v>
      </c>
      <c r="L78" s="19">
        <v>21.960219602196023</v>
      </c>
      <c r="M78" s="19">
        <v>0.21000210002100023</v>
      </c>
      <c r="N78" s="19">
        <v>57.73557735577356</v>
      </c>
      <c r="O78" s="19">
        <v>25.935259352593523</v>
      </c>
      <c r="P78" s="19">
        <v>61.665616656166556</v>
      </c>
      <c r="Q78" s="19">
        <v>1.020010200102001</v>
      </c>
    </row>
    <row r="79" spans="1:17" ht="19.5" customHeight="1" thickBot="1">
      <c r="A79" s="42" t="s">
        <v>69</v>
      </c>
      <c r="B79" s="87" t="s">
        <v>182</v>
      </c>
      <c r="C79" s="5">
        <v>19</v>
      </c>
      <c r="D79" s="5" t="s">
        <v>70</v>
      </c>
      <c r="E79" s="5">
        <v>200</v>
      </c>
      <c r="F79" s="19">
        <v>27.026666666666667</v>
      </c>
      <c r="G79" s="19">
        <v>8.986666666666666</v>
      </c>
      <c r="H79" s="19">
        <v>37.44</v>
      </c>
      <c r="I79" s="19">
        <v>341.3333333333333</v>
      </c>
      <c r="J79" s="19">
        <v>0.21333333333333335</v>
      </c>
      <c r="K79" s="19">
        <v>0.12</v>
      </c>
      <c r="L79" s="19">
        <v>6.3999999999999995</v>
      </c>
      <c r="M79" s="19">
        <v>1.8</v>
      </c>
      <c r="N79" s="19">
        <v>34.56</v>
      </c>
      <c r="O79" s="19">
        <v>60.4</v>
      </c>
      <c r="P79" s="19">
        <v>258.74666666666667</v>
      </c>
      <c r="Q79" s="19">
        <v>2.3466666666666667</v>
      </c>
    </row>
    <row r="80" spans="1:17" s="15" customFormat="1" ht="19.5" customHeight="1" thickBot="1">
      <c r="A80" s="42" t="s">
        <v>23</v>
      </c>
      <c r="B80" s="87" t="s">
        <v>146</v>
      </c>
      <c r="C80" s="5">
        <v>39</v>
      </c>
      <c r="D80" s="5" t="s">
        <v>24</v>
      </c>
      <c r="E80" s="5">
        <v>200</v>
      </c>
      <c r="F80" s="5">
        <v>2.5</v>
      </c>
      <c r="G80" s="5">
        <v>3.6</v>
      </c>
      <c r="H80" s="5">
        <v>28.7</v>
      </c>
      <c r="I80" s="5">
        <v>152</v>
      </c>
      <c r="J80" s="5">
        <v>0.02</v>
      </c>
      <c r="K80" s="5">
        <v>1</v>
      </c>
      <c r="L80" s="5">
        <v>0.1</v>
      </c>
      <c r="M80" s="5">
        <v>0</v>
      </c>
      <c r="N80" s="5">
        <v>61</v>
      </c>
      <c r="O80" s="5">
        <v>45</v>
      </c>
      <c r="P80" s="5">
        <v>7</v>
      </c>
      <c r="Q80" s="5">
        <v>1</v>
      </c>
    </row>
    <row r="81" spans="1:17" ht="19.5" customHeight="1" thickBot="1">
      <c r="A81" s="42" t="s">
        <v>36</v>
      </c>
      <c r="B81" s="87" t="s">
        <v>154</v>
      </c>
      <c r="C81" s="5"/>
      <c r="D81" s="5"/>
      <c r="E81" s="5">
        <v>60</v>
      </c>
      <c r="F81" s="5">
        <v>2.82</v>
      </c>
      <c r="G81" s="5">
        <v>0.6</v>
      </c>
      <c r="H81" s="5">
        <v>0.6</v>
      </c>
      <c r="I81" s="5">
        <v>126</v>
      </c>
      <c r="J81" s="5">
        <v>0</v>
      </c>
      <c r="K81" s="5">
        <v>0.04</v>
      </c>
      <c r="L81" s="5">
        <v>0</v>
      </c>
      <c r="M81" s="5">
        <v>0.78</v>
      </c>
      <c r="N81" s="5">
        <v>14.4</v>
      </c>
      <c r="O81" s="5">
        <v>11.4</v>
      </c>
      <c r="P81" s="5">
        <v>52.2</v>
      </c>
      <c r="Q81" s="5">
        <v>2.24</v>
      </c>
    </row>
    <row r="82" spans="1:17" ht="19.5" customHeight="1" thickBot="1">
      <c r="A82" s="43" t="s">
        <v>27</v>
      </c>
      <c r="B82" s="108" t="s">
        <v>183</v>
      </c>
      <c r="C82" s="8"/>
      <c r="D82" s="8"/>
      <c r="E82" s="8"/>
      <c r="F82" s="20">
        <f>SUM(F77:F81)</f>
        <v>35.19668856688567</v>
      </c>
      <c r="G82" s="20">
        <f aca="true" t="shared" si="7" ref="G82:Q82">SUM(G77:G81)</f>
        <v>20.431737917379177</v>
      </c>
      <c r="H82" s="20">
        <f t="shared" si="7"/>
        <v>78.350093300933</v>
      </c>
      <c r="I82" s="20">
        <f t="shared" si="7"/>
        <v>751.0345183451834</v>
      </c>
      <c r="J82" s="20">
        <f t="shared" si="7"/>
        <v>0.3533345333453335</v>
      </c>
      <c r="K82" s="20">
        <f t="shared" si="7"/>
        <v>1.2200006000060002</v>
      </c>
      <c r="L82" s="20">
        <f t="shared" si="7"/>
        <v>38.96021960219602</v>
      </c>
      <c r="M82" s="20">
        <f t="shared" si="7"/>
        <v>2.7900021000210007</v>
      </c>
      <c r="N82" s="20">
        <f t="shared" si="7"/>
        <v>176.09557735577357</v>
      </c>
      <c r="O82" s="20">
        <f t="shared" si="7"/>
        <v>154.73525935259352</v>
      </c>
      <c r="P82" s="20">
        <f t="shared" si="7"/>
        <v>379.6122833228332</v>
      </c>
      <c r="Q82" s="20">
        <f t="shared" si="7"/>
        <v>7.146676866768668</v>
      </c>
    </row>
    <row r="83" spans="1:17" ht="19.5" customHeight="1" thickBot="1">
      <c r="A83" s="77" t="s">
        <v>37</v>
      </c>
      <c r="B83" s="109"/>
      <c r="C83" s="10"/>
      <c r="D83" s="10"/>
      <c r="E83" s="10"/>
      <c r="F83" s="21">
        <v>55.02</v>
      </c>
      <c r="G83" s="21">
        <v>33.4</v>
      </c>
      <c r="H83" s="21">
        <v>165.35</v>
      </c>
      <c r="I83" s="21">
        <v>1377.96</v>
      </c>
      <c r="J83" s="21">
        <v>40.13</v>
      </c>
      <c r="K83" s="21">
        <v>1.51</v>
      </c>
      <c r="L83" s="21">
        <v>40.25</v>
      </c>
      <c r="M83" s="21">
        <v>5.2</v>
      </c>
      <c r="N83" s="21">
        <v>378.56</v>
      </c>
      <c r="O83" s="21">
        <v>201.41</v>
      </c>
      <c r="P83" s="21">
        <v>711.91</v>
      </c>
      <c r="Q83" s="21">
        <v>11.38</v>
      </c>
    </row>
    <row r="84" spans="2:8" ht="19.5" customHeight="1" thickBot="1">
      <c r="B84" s="110"/>
      <c r="H84">
        <f>H83/F83</f>
        <v>3.0052708106143218</v>
      </c>
    </row>
    <row r="85" spans="1:17" s="16" customFormat="1" ht="18" thickBot="1">
      <c r="A85" s="125" t="s">
        <v>0</v>
      </c>
      <c r="B85" s="145" t="s">
        <v>143</v>
      </c>
      <c r="C85" s="127" t="s">
        <v>1</v>
      </c>
      <c r="D85" s="112" t="s">
        <v>2</v>
      </c>
      <c r="E85" s="112" t="s">
        <v>3</v>
      </c>
      <c r="F85" s="122" t="s">
        <v>4</v>
      </c>
      <c r="G85" s="123"/>
      <c r="H85" s="123"/>
      <c r="I85" s="124"/>
      <c r="J85" s="122" t="s">
        <v>5</v>
      </c>
      <c r="K85" s="123"/>
      <c r="L85" s="123"/>
      <c r="M85" s="123"/>
      <c r="N85" s="123"/>
      <c r="O85" s="123"/>
      <c r="P85" s="123"/>
      <c r="Q85" s="124"/>
    </row>
    <row r="86" spans="1:17" s="16" customFormat="1" ht="18" thickBot="1">
      <c r="A86" s="126"/>
      <c r="B86" s="146"/>
      <c r="C86" s="128"/>
      <c r="D86" s="113"/>
      <c r="E86" s="113"/>
      <c r="F86" s="13" t="s">
        <v>6</v>
      </c>
      <c r="G86" s="13" t="s">
        <v>7</v>
      </c>
      <c r="H86" s="13" t="s">
        <v>8</v>
      </c>
      <c r="I86" s="13" t="s">
        <v>9</v>
      </c>
      <c r="J86" s="13" t="s">
        <v>10</v>
      </c>
      <c r="K86" s="13" t="s">
        <v>11</v>
      </c>
      <c r="L86" s="13" t="s">
        <v>12</v>
      </c>
      <c r="M86" s="13" t="s">
        <v>13</v>
      </c>
      <c r="N86" s="13" t="s">
        <v>14</v>
      </c>
      <c r="O86" s="13" t="s">
        <v>15</v>
      </c>
      <c r="P86" s="13" t="s">
        <v>16</v>
      </c>
      <c r="Q86" s="13" t="s">
        <v>17</v>
      </c>
    </row>
    <row r="87" spans="1:17" s="16" customFormat="1" ht="19.5" customHeight="1" thickBot="1">
      <c r="A87" s="39" t="s">
        <v>219</v>
      </c>
      <c r="B87" s="8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s="16" customFormat="1" ht="19.5" customHeight="1" thickBot="1">
      <c r="A88" s="40" t="s">
        <v>18</v>
      </c>
      <c r="B88" s="8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9.5" customHeight="1" thickBot="1">
      <c r="A89" s="42" t="s">
        <v>138</v>
      </c>
      <c r="B89" s="87"/>
      <c r="C89" s="5"/>
      <c r="D89" s="5"/>
      <c r="E89" s="5">
        <v>30</v>
      </c>
      <c r="F89" s="5">
        <v>1.77</v>
      </c>
      <c r="G89" s="5">
        <v>1.41</v>
      </c>
      <c r="H89" s="5">
        <v>22.5</v>
      </c>
      <c r="I89" s="5">
        <v>109.8</v>
      </c>
      <c r="J89" s="5">
        <v>0</v>
      </c>
      <c r="K89" s="5">
        <v>0</v>
      </c>
      <c r="L89" s="5">
        <v>0</v>
      </c>
      <c r="M89" s="5">
        <v>0</v>
      </c>
      <c r="N89" s="5">
        <v>5.5</v>
      </c>
      <c r="O89" s="5">
        <v>8.75</v>
      </c>
      <c r="P89" s="5">
        <v>67</v>
      </c>
      <c r="Q89" s="5">
        <v>0.65</v>
      </c>
    </row>
    <row r="90" spans="1:17" ht="19.5" customHeight="1" thickBot="1">
      <c r="A90" s="42" t="s">
        <v>72</v>
      </c>
      <c r="B90" s="87" t="s">
        <v>184</v>
      </c>
      <c r="C90" s="5">
        <v>27</v>
      </c>
      <c r="D90" s="5" t="s">
        <v>21</v>
      </c>
      <c r="E90" s="5" t="s">
        <v>22</v>
      </c>
      <c r="F90" s="19">
        <v>9.013333333333334</v>
      </c>
      <c r="G90" s="19">
        <v>10.213333333333333</v>
      </c>
      <c r="H90" s="19">
        <v>41.6</v>
      </c>
      <c r="I90" s="19">
        <v>296</v>
      </c>
      <c r="J90" s="19">
        <v>0.10666666666666667</v>
      </c>
      <c r="K90" s="19">
        <v>0.3466666666666667</v>
      </c>
      <c r="L90" s="19">
        <v>1.5733333333333333</v>
      </c>
      <c r="M90" s="19">
        <v>0.7866666666666666</v>
      </c>
      <c r="N90" s="19">
        <v>242.21333333333334</v>
      </c>
      <c r="O90" s="19">
        <v>86.82666666666667</v>
      </c>
      <c r="P90" s="19">
        <v>187.0666666666667</v>
      </c>
      <c r="Q90" s="19">
        <v>2.48</v>
      </c>
    </row>
    <row r="91" spans="1:17" ht="19.5" customHeight="1" thickBot="1">
      <c r="A91" s="42" t="s">
        <v>73</v>
      </c>
      <c r="B91" s="87" t="s">
        <v>149</v>
      </c>
      <c r="C91" s="5">
        <v>32</v>
      </c>
      <c r="D91" s="5" t="s">
        <v>74</v>
      </c>
      <c r="E91" s="5">
        <v>200</v>
      </c>
      <c r="F91" s="5">
        <v>1.6</v>
      </c>
      <c r="G91" s="5">
        <v>1.65</v>
      </c>
      <c r="H91" s="5">
        <v>17.36</v>
      </c>
      <c r="I91" s="5">
        <v>86</v>
      </c>
      <c r="J91" s="5">
        <v>0.02</v>
      </c>
      <c r="K91" s="5">
        <v>0.02</v>
      </c>
      <c r="L91" s="5">
        <v>0.75</v>
      </c>
      <c r="M91" s="5">
        <v>0</v>
      </c>
      <c r="N91" s="5">
        <v>65.25</v>
      </c>
      <c r="O91" s="5">
        <v>11.4</v>
      </c>
      <c r="P91" s="5">
        <v>53.24</v>
      </c>
      <c r="Q91" s="5">
        <v>0.9</v>
      </c>
    </row>
    <row r="92" spans="1:17" ht="19.5" customHeight="1" thickBot="1">
      <c r="A92" s="42" t="s">
        <v>26</v>
      </c>
      <c r="B92" s="87"/>
      <c r="C92" s="5"/>
      <c r="D92" s="5"/>
      <c r="E92" s="5">
        <v>60</v>
      </c>
      <c r="F92" s="5">
        <v>0.48</v>
      </c>
      <c r="G92" s="5">
        <v>0.18</v>
      </c>
      <c r="H92" s="5">
        <v>4.86</v>
      </c>
      <c r="I92" s="5">
        <v>24</v>
      </c>
      <c r="J92" s="5">
        <v>0</v>
      </c>
      <c r="K92" s="5">
        <v>0.04</v>
      </c>
      <c r="L92" s="5">
        <v>22.8</v>
      </c>
      <c r="M92" s="5">
        <v>0.12</v>
      </c>
      <c r="N92" s="5">
        <v>21</v>
      </c>
      <c r="O92" s="5">
        <v>6.6</v>
      </c>
      <c r="P92" s="5">
        <v>10.2</v>
      </c>
      <c r="Q92" s="5">
        <v>0.06</v>
      </c>
    </row>
    <row r="93" spans="1:17" ht="19.5" customHeight="1" thickBot="1">
      <c r="A93" s="42" t="s">
        <v>25</v>
      </c>
      <c r="B93" s="87" t="s">
        <v>147</v>
      </c>
      <c r="C93" s="5"/>
      <c r="D93" s="5"/>
      <c r="E93" s="5">
        <v>40</v>
      </c>
      <c r="F93" s="5">
        <v>3.04</v>
      </c>
      <c r="G93" s="5">
        <v>0.34</v>
      </c>
      <c r="H93" s="5">
        <v>19.44</v>
      </c>
      <c r="I93" s="5">
        <v>96</v>
      </c>
      <c r="J93" s="5">
        <v>0</v>
      </c>
      <c r="K93" s="5">
        <v>0.04</v>
      </c>
      <c r="L93" s="5">
        <v>0</v>
      </c>
      <c r="M93" s="5">
        <v>0.44</v>
      </c>
      <c r="N93" s="5">
        <v>8</v>
      </c>
      <c r="O93" s="5">
        <v>5.6</v>
      </c>
      <c r="P93" s="5">
        <v>26</v>
      </c>
      <c r="Q93" s="5">
        <v>0.44</v>
      </c>
    </row>
    <row r="94" spans="1:17" ht="19.5" customHeight="1" thickBot="1">
      <c r="A94" s="43" t="s">
        <v>27</v>
      </c>
      <c r="B94" s="108" t="s">
        <v>173</v>
      </c>
      <c r="C94" s="8"/>
      <c r="D94" s="8"/>
      <c r="E94" s="8"/>
      <c r="F94" s="20">
        <f>SUM(F89:F93)</f>
        <v>15.903333333333332</v>
      </c>
      <c r="G94" s="20">
        <f aca="true" t="shared" si="8" ref="G94:Q94">SUM(G89:G93)</f>
        <v>13.793333333333333</v>
      </c>
      <c r="H94" s="20">
        <f t="shared" si="8"/>
        <v>105.75999999999999</v>
      </c>
      <c r="I94" s="20">
        <f t="shared" si="8"/>
        <v>611.8</v>
      </c>
      <c r="J94" s="20">
        <f t="shared" si="8"/>
        <v>0.12666666666666668</v>
      </c>
      <c r="K94" s="20">
        <f t="shared" si="8"/>
        <v>0.44666666666666666</v>
      </c>
      <c r="L94" s="20">
        <f t="shared" si="8"/>
        <v>25.123333333333335</v>
      </c>
      <c r="M94" s="20">
        <f t="shared" si="8"/>
        <v>1.3466666666666667</v>
      </c>
      <c r="N94" s="20">
        <f t="shared" si="8"/>
        <v>341.96333333333337</v>
      </c>
      <c r="O94" s="20">
        <f t="shared" si="8"/>
        <v>119.17666666666666</v>
      </c>
      <c r="P94" s="20">
        <f t="shared" si="8"/>
        <v>343.50666666666666</v>
      </c>
      <c r="Q94" s="20">
        <f t="shared" si="8"/>
        <v>4.53</v>
      </c>
    </row>
    <row r="95" spans="1:17" ht="19.5" customHeight="1" thickBot="1">
      <c r="A95" s="40" t="s">
        <v>28</v>
      </c>
      <c r="B95" s="88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9.5" customHeight="1" thickBot="1">
      <c r="A96" s="42" t="s">
        <v>123</v>
      </c>
      <c r="B96" s="87" t="s">
        <v>163</v>
      </c>
      <c r="C96" s="5"/>
      <c r="D96" s="5">
        <v>20</v>
      </c>
      <c r="E96" s="19">
        <v>80</v>
      </c>
      <c r="F96" s="19">
        <v>0.72</v>
      </c>
      <c r="G96" s="19">
        <v>5.73</v>
      </c>
      <c r="H96" s="19">
        <v>2.53</v>
      </c>
      <c r="I96" s="19">
        <v>65.3</v>
      </c>
      <c r="J96" s="19">
        <v>0.8</v>
      </c>
      <c r="K96" s="19">
        <v>0.66</v>
      </c>
      <c r="L96" s="19">
        <v>10.53</v>
      </c>
      <c r="M96" s="19">
        <v>0.26</v>
      </c>
      <c r="N96" s="19">
        <v>31.2</v>
      </c>
      <c r="O96" s="19">
        <v>13.33</v>
      </c>
      <c r="P96" s="19">
        <v>30.66</v>
      </c>
      <c r="Q96" s="19">
        <v>0.72</v>
      </c>
    </row>
    <row r="97" spans="1:17" ht="19.5" customHeight="1" thickBot="1">
      <c r="A97" s="42" t="s">
        <v>77</v>
      </c>
      <c r="B97" s="87" t="s">
        <v>174</v>
      </c>
      <c r="C97" s="5">
        <v>9</v>
      </c>
      <c r="D97" s="5" t="s">
        <v>78</v>
      </c>
      <c r="E97" s="5" t="s">
        <v>102</v>
      </c>
      <c r="F97" s="19">
        <v>2.8200282002820027</v>
      </c>
      <c r="G97" s="19">
        <v>7.650076500765007</v>
      </c>
      <c r="H97" s="19">
        <v>20.88020880208802</v>
      </c>
      <c r="I97" s="19">
        <v>169.50169501695015</v>
      </c>
      <c r="J97" s="19">
        <v>0.10500105001050011</v>
      </c>
      <c r="K97" s="19">
        <v>0.10500105001050011</v>
      </c>
      <c r="L97" s="19">
        <v>20.16020160201602</v>
      </c>
      <c r="M97" s="19">
        <v>0.25500255002550026</v>
      </c>
      <c r="N97" s="19">
        <v>34.65034650346504</v>
      </c>
      <c r="O97" s="19">
        <v>32.70032700327003</v>
      </c>
      <c r="P97" s="19">
        <v>82.96582965829658</v>
      </c>
      <c r="Q97" s="19">
        <v>1.2150121501215012</v>
      </c>
    </row>
    <row r="98" spans="1:17" ht="19.5" customHeight="1" thickBot="1">
      <c r="A98" s="42" t="s">
        <v>120</v>
      </c>
      <c r="B98" s="87" t="s">
        <v>185</v>
      </c>
      <c r="C98" s="5"/>
      <c r="D98" s="5">
        <v>436</v>
      </c>
      <c r="E98" s="5">
        <v>200</v>
      </c>
      <c r="F98" s="19">
        <v>17.8</v>
      </c>
      <c r="G98" s="19">
        <v>39.8</v>
      </c>
      <c r="H98" s="19">
        <v>21.6</v>
      </c>
      <c r="I98" s="19">
        <v>250</v>
      </c>
      <c r="J98" s="19">
        <v>0.04</v>
      </c>
      <c r="K98" s="19">
        <v>0.02</v>
      </c>
      <c r="L98" s="19">
        <v>20.2</v>
      </c>
      <c r="M98" s="19">
        <v>0.8</v>
      </c>
      <c r="N98" s="19">
        <v>39.6</v>
      </c>
      <c r="O98" s="19">
        <v>79.2</v>
      </c>
      <c r="P98" s="19">
        <v>409.8</v>
      </c>
      <c r="Q98" s="19">
        <v>5.8</v>
      </c>
    </row>
    <row r="99" spans="1:17" ht="19.5" customHeight="1" thickBot="1">
      <c r="A99" s="42" t="s">
        <v>79</v>
      </c>
      <c r="B99" s="87" t="s">
        <v>156</v>
      </c>
      <c r="C99" s="5">
        <v>33</v>
      </c>
      <c r="D99" s="5" t="s">
        <v>41</v>
      </c>
      <c r="E99" s="5">
        <v>200</v>
      </c>
      <c r="F99" s="5">
        <v>0.16</v>
      </c>
      <c r="G99" s="5">
        <v>0.16</v>
      </c>
      <c r="H99" s="5">
        <v>27.87</v>
      </c>
      <c r="I99" s="5">
        <v>109</v>
      </c>
      <c r="J99" s="5">
        <v>0.01</v>
      </c>
      <c r="K99" s="5">
        <v>0.01</v>
      </c>
      <c r="L99" s="5">
        <v>6.6</v>
      </c>
      <c r="M99" s="5">
        <v>0.08</v>
      </c>
      <c r="N99" s="5">
        <v>6.88</v>
      </c>
      <c r="O99" s="5">
        <v>3.6</v>
      </c>
      <c r="P99" s="5">
        <v>4.4</v>
      </c>
      <c r="Q99" s="5">
        <v>0.95</v>
      </c>
    </row>
    <row r="100" spans="1:17" ht="19.5" customHeight="1" thickBot="1">
      <c r="A100" s="42" t="s">
        <v>36</v>
      </c>
      <c r="B100" s="87" t="s">
        <v>154</v>
      </c>
      <c r="C100" s="5"/>
      <c r="D100" s="5"/>
      <c r="E100" s="5">
        <v>60</v>
      </c>
      <c r="F100" s="5">
        <v>2.82</v>
      </c>
      <c r="G100" s="5">
        <v>0.6</v>
      </c>
      <c r="H100" s="5">
        <v>0.6</v>
      </c>
      <c r="I100" s="5">
        <v>126</v>
      </c>
      <c r="J100" s="5">
        <v>0</v>
      </c>
      <c r="K100" s="5">
        <v>0.04</v>
      </c>
      <c r="L100" s="5">
        <v>0</v>
      </c>
      <c r="M100" s="5">
        <v>0.78</v>
      </c>
      <c r="N100" s="5">
        <v>14.4</v>
      </c>
      <c r="O100" s="5">
        <v>11.4</v>
      </c>
      <c r="P100" s="5">
        <v>52.2</v>
      </c>
      <c r="Q100" s="5">
        <v>2.24</v>
      </c>
    </row>
    <row r="101" spans="1:17" ht="19.5" customHeight="1" thickBot="1">
      <c r="A101" s="43" t="s">
        <v>27</v>
      </c>
      <c r="B101" s="108" t="s">
        <v>176</v>
      </c>
      <c r="C101" s="8"/>
      <c r="D101" s="8"/>
      <c r="E101" s="8"/>
      <c r="F101" s="20">
        <f aca="true" t="shared" si="9" ref="F101:Q101">SUM(F96:F100)</f>
        <v>24.320028200282003</v>
      </c>
      <c r="G101" s="20">
        <f t="shared" si="9"/>
        <v>53.940076500765</v>
      </c>
      <c r="H101" s="20">
        <f t="shared" si="9"/>
        <v>73.48020880208801</v>
      </c>
      <c r="I101" s="20">
        <f t="shared" si="9"/>
        <v>719.8016950169501</v>
      </c>
      <c r="J101" s="20">
        <f t="shared" si="9"/>
        <v>0.9550010500105002</v>
      </c>
      <c r="K101" s="20">
        <f t="shared" si="9"/>
        <v>0.8350010500105002</v>
      </c>
      <c r="L101" s="20">
        <f t="shared" si="9"/>
        <v>57.49020160201602</v>
      </c>
      <c r="M101" s="20">
        <f t="shared" si="9"/>
        <v>2.1750025500255004</v>
      </c>
      <c r="N101" s="20">
        <f t="shared" si="9"/>
        <v>126.73034650346503</v>
      </c>
      <c r="O101" s="20">
        <f t="shared" si="9"/>
        <v>140.23032700327005</v>
      </c>
      <c r="P101" s="20">
        <f t="shared" si="9"/>
        <v>580.0258296582966</v>
      </c>
      <c r="Q101" s="20">
        <f t="shared" si="9"/>
        <v>10.925012150121502</v>
      </c>
    </row>
    <row r="102" spans="1:17" ht="19.5" customHeight="1" thickBot="1">
      <c r="A102" s="77" t="s">
        <v>37</v>
      </c>
      <c r="B102" s="109"/>
      <c r="C102" s="10"/>
      <c r="D102" s="10"/>
      <c r="E102" s="10"/>
      <c r="F102" s="21">
        <v>40.22</v>
      </c>
      <c r="G102" s="21">
        <v>67.73</v>
      </c>
      <c r="H102" s="21">
        <v>179.24</v>
      </c>
      <c r="I102" s="21">
        <v>1331.6</v>
      </c>
      <c r="J102" s="21">
        <v>1.09</v>
      </c>
      <c r="K102" s="21">
        <v>1.29</v>
      </c>
      <c r="L102" s="21">
        <v>82.61</v>
      </c>
      <c r="M102" s="21">
        <v>3.53</v>
      </c>
      <c r="N102" s="21">
        <v>468.69</v>
      </c>
      <c r="O102" s="21">
        <v>259.41</v>
      </c>
      <c r="P102" s="21" t="s">
        <v>139</v>
      </c>
      <c r="Q102" s="21">
        <v>15.46</v>
      </c>
    </row>
    <row r="103" spans="2:8" ht="19.5" customHeight="1" thickBot="1">
      <c r="B103" s="110"/>
      <c r="H103">
        <f>H102/G102</f>
        <v>2.6463900782518825</v>
      </c>
    </row>
    <row r="104" spans="1:17" s="16" customFormat="1" ht="18" thickBot="1">
      <c r="A104" s="125" t="s">
        <v>0</v>
      </c>
      <c r="B104" s="145" t="s">
        <v>143</v>
      </c>
      <c r="C104" s="127" t="s">
        <v>1</v>
      </c>
      <c r="D104" s="112" t="s">
        <v>2</v>
      </c>
      <c r="E104" s="112" t="s">
        <v>3</v>
      </c>
      <c r="F104" s="122" t="s">
        <v>4</v>
      </c>
      <c r="G104" s="123"/>
      <c r="H104" s="123"/>
      <c r="I104" s="124"/>
      <c r="J104" s="122" t="s">
        <v>5</v>
      </c>
      <c r="K104" s="123"/>
      <c r="L104" s="123"/>
      <c r="M104" s="123"/>
      <c r="N104" s="123"/>
      <c r="O104" s="123"/>
      <c r="P104" s="123"/>
      <c r="Q104" s="124"/>
    </row>
    <row r="105" spans="1:17" s="16" customFormat="1" ht="18" thickBot="1">
      <c r="A105" s="126"/>
      <c r="B105" s="146"/>
      <c r="C105" s="128"/>
      <c r="D105" s="113"/>
      <c r="E105" s="113"/>
      <c r="F105" s="13" t="s">
        <v>6</v>
      </c>
      <c r="G105" s="13" t="s">
        <v>7</v>
      </c>
      <c r="H105" s="13" t="s">
        <v>8</v>
      </c>
      <c r="I105" s="13" t="s">
        <v>9</v>
      </c>
      <c r="J105" s="13" t="s">
        <v>10</v>
      </c>
      <c r="K105" s="13" t="s">
        <v>11</v>
      </c>
      <c r="L105" s="13" t="s">
        <v>12</v>
      </c>
      <c r="M105" s="13" t="s">
        <v>13</v>
      </c>
      <c r="N105" s="13" t="s">
        <v>14</v>
      </c>
      <c r="O105" s="13" t="s">
        <v>15</v>
      </c>
      <c r="P105" s="13" t="s">
        <v>16</v>
      </c>
      <c r="Q105" s="13" t="s">
        <v>17</v>
      </c>
    </row>
    <row r="106" spans="1:17" s="16" customFormat="1" ht="19.5" customHeight="1" thickBot="1">
      <c r="A106" s="39" t="s">
        <v>220</v>
      </c>
      <c r="B106" s="8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s="16" customFormat="1" ht="19.5" customHeight="1" thickBot="1">
      <c r="A107" s="40" t="s">
        <v>18</v>
      </c>
      <c r="B107" s="8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19.5" customHeight="1" thickBot="1">
      <c r="A108" s="42" t="s">
        <v>19</v>
      </c>
      <c r="B108" s="87" t="s">
        <v>157</v>
      </c>
      <c r="C108" s="5"/>
      <c r="D108" s="5">
        <v>42</v>
      </c>
      <c r="E108" s="5">
        <v>15</v>
      </c>
      <c r="F108" s="19">
        <v>3.48</v>
      </c>
      <c r="G108" s="19">
        <v>4.43</v>
      </c>
      <c r="H108" s="19">
        <v>0</v>
      </c>
      <c r="I108" s="19">
        <v>54.6</v>
      </c>
      <c r="J108" s="19">
        <v>39</v>
      </c>
      <c r="K108" s="19">
        <v>0.01</v>
      </c>
      <c r="L108" s="19">
        <v>0.11</v>
      </c>
      <c r="M108" s="19">
        <v>0</v>
      </c>
      <c r="N108" s="19">
        <v>132</v>
      </c>
      <c r="O108" s="19">
        <v>5.25</v>
      </c>
      <c r="P108" s="19">
        <v>75</v>
      </c>
      <c r="Q108" s="19">
        <v>0.15</v>
      </c>
    </row>
    <row r="109" spans="1:17" ht="19.5" customHeight="1" thickBot="1">
      <c r="A109" s="42" t="s">
        <v>82</v>
      </c>
      <c r="B109" s="87" t="s">
        <v>172</v>
      </c>
      <c r="C109" s="5">
        <v>28</v>
      </c>
      <c r="D109" s="5" t="s">
        <v>21</v>
      </c>
      <c r="E109" s="5" t="s">
        <v>22</v>
      </c>
      <c r="F109" s="19">
        <v>5.96</v>
      </c>
      <c r="G109" s="19">
        <v>9.16</v>
      </c>
      <c r="H109" s="19">
        <v>42.50666666666667</v>
      </c>
      <c r="I109" s="19">
        <v>277.3333333333333</v>
      </c>
      <c r="J109" s="19">
        <v>0.09333333333333334</v>
      </c>
      <c r="K109" s="19">
        <v>0.08</v>
      </c>
      <c r="L109" s="19">
        <v>1.3066666666666666</v>
      </c>
      <c r="M109" s="19">
        <v>0.26666666666666666</v>
      </c>
      <c r="N109" s="19">
        <v>129.09333333333333</v>
      </c>
      <c r="O109" s="19">
        <v>36.57333333333333</v>
      </c>
      <c r="P109" s="19">
        <v>159.37333333333333</v>
      </c>
      <c r="Q109" s="19">
        <v>0.5599999999999999</v>
      </c>
    </row>
    <row r="110" spans="1:17" ht="19.5" customHeight="1" thickBot="1">
      <c r="A110" s="42" t="s">
        <v>83</v>
      </c>
      <c r="B110" s="87" t="s">
        <v>146</v>
      </c>
      <c r="C110" s="5">
        <v>38</v>
      </c>
      <c r="D110" s="5" t="s">
        <v>84</v>
      </c>
      <c r="E110" s="5">
        <v>200</v>
      </c>
      <c r="F110" s="5">
        <v>3.04</v>
      </c>
      <c r="G110" s="5">
        <v>3.39</v>
      </c>
      <c r="H110" s="5">
        <v>27.91</v>
      </c>
      <c r="I110" s="5">
        <v>149</v>
      </c>
      <c r="J110" s="5">
        <v>0.03</v>
      </c>
      <c r="K110" s="5">
        <v>0.04</v>
      </c>
      <c r="L110" s="5">
        <v>1.3</v>
      </c>
      <c r="M110" s="5">
        <v>0.01</v>
      </c>
      <c r="N110" s="5">
        <v>120.64</v>
      </c>
      <c r="O110" s="5">
        <v>14.88</v>
      </c>
      <c r="P110" s="5">
        <v>98.08</v>
      </c>
      <c r="Q110" s="5">
        <v>0.24</v>
      </c>
    </row>
    <row r="111" spans="1:17" ht="19.5" customHeight="1" thickBot="1">
      <c r="A111" s="42" t="s">
        <v>25</v>
      </c>
      <c r="B111" s="87" t="s">
        <v>147</v>
      </c>
      <c r="C111" s="5"/>
      <c r="D111" s="5"/>
      <c r="E111" s="5">
        <v>20</v>
      </c>
      <c r="F111" s="5">
        <v>1.52</v>
      </c>
      <c r="G111" s="5">
        <v>0.17</v>
      </c>
      <c r="H111" s="5">
        <v>9.72</v>
      </c>
      <c r="I111" s="5">
        <v>48</v>
      </c>
      <c r="J111" s="5">
        <v>0</v>
      </c>
      <c r="K111" s="5">
        <v>0.02</v>
      </c>
      <c r="L111" s="5">
        <v>0</v>
      </c>
      <c r="M111" s="5">
        <v>0.22</v>
      </c>
      <c r="N111" s="5">
        <v>4</v>
      </c>
      <c r="O111" s="5">
        <v>2.8</v>
      </c>
      <c r="P111" s="5">
        <v>13</v>
      </c>
      <c r="Q111" s="5">
        <v>0.22</v>
      </c>
    </row>
    <row r="112" spans="1:17" ht="19.5" customHeight="1" thickBot="1">
      <c r="A112" s="42" t="s">
        <v>85</v>
      </c>
      <c r="B112" s="87"/>
      <c r="C112" s="5"/>
      <c r="D112" s="5"/>
      <c r="E112" s="5">
        <v>50</v>
      </c>
      <c r="F112" s="5">
        <v>6.65</v>
      </c>
      <c r="G112" s="5">
        <v>1.8</v>
      </c>
      <c r="H112" s="5">
        <v>5.95</v>
      </c>
      <c r="I112" s="5">
        <v>148</v>
      </c>
      <c r="J112" s="5">
        <v>0.01</v>
      </c>
      <c r="K112" s="5">
        <v>0.07</v>
      </c>
      <c r="L112" s="5">
        <v>0.38</v>
      </c>
      <c r="M112" s="5">
        <v>0</v>
      </c>
      <c r="N112" s="5">
        <v>29.22</v>
      </c>
      <c r="O112" s="5">
        <v>14.79</v>
      </c>
      <c r="P112" s="5">
        <v>56.18</v>
      </c>
      <c r="Q112" s="5">
        <v>0.79</v>
      </c>
    </row>
    <row r="113" spans="1:17" ht="19.5" customHeight="1" thickBot="1">
      <c r="A113" s="43" t="s">
        <v>27</v>
      </c>
      <c r="B113" s="108" t="s">
        <v>186</v>
      </c>
      <c r="C113" s="8"/>
      <c r="D113" s="8"/>
      <c r="E113" s="8"/>
      <c r="F113" s="20">
        <f>SUM(F108:F112)</f>
        <v>20.65</v>
      </c>
      <c r="G113" s="20">
        <f aca="true" t="shared" si="10" ref="G113:Q113">SUM(G108:G112)</f>
        <v>18.950000000000003</v>
      </c>
      <c r="H113" s="20">
        <f t="shared" si="10"/>
        <v>86.08666666666667</v>
      </c>
      <c r="I113" s="20">
        <f t="shared" si="10"/>
        <v>676.9333333333334</v>
      </c>
      <c r="J113" s="20">
        <f t="shared" si="10"/>
        <v>39.13333333333333</v>
      </c>
      <c r="K113" s="20">
        <f t="shared" si="10"/>
        <v>0.22</v>
      </c>
      <c r="L113" s="20">
        <f t="shared" si="10"/>
        <v>3.0966666666666667</v>
      </c>
      <c r="M113" s="20">
        <f t="shared" si="10"/>
        <v>0.4966666666666667</v>
      </c>
      <c r="N113" s="20">
        <f t="shared" si="10"/>
        <v>414.9533333333334</v>
      </c>
      <c r="O113" s="20">
        <f t="shared" si="10"/>
        <v>74.29333333333332</v>
      </c>
      <c r="P113" s="20">
        <f t="shared" si="10"/>
        <v>401.6333333333333</v>
      </c>
      <c r="Q113" s="20">
        <f t="shared" si="10"/>
        <v>1.96</v>
      </c>
    </row>
    <row r="114" spans="1:17" ht="19.5" customHeight="1" thickBot="1">
      <c r="A114" s="40" t="s">
        <v>28</v>
      </c>
      <c r="B114" s="88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9.5" customHeight="1" thickBot="1">
      <c r="A115" s="42" t="s">
        <v>75</v>
      </c>
      <c r="B115" s="87" t="s">
        <v>178</v>
      </c>
      <c r="C115" s="5">
        <v>5</v>
      </c>
      <c r="D115" s="5" t="s">
        <v>76</v>
      </c>
      <c r="E115" s="5">
        <v>100</v>
      </c>
      <c r="F115" s="19">
        <v>1.3666666666666667</v>
      </c>
      <c r="G115" s="19">
        <v>10.116666666666667</v>
      </c>
      <c r="H115" s="19">
        <v>7.533333333333333</v>
      </c>
      <c r="I115" s="19">
        <v>126.66666666666667</v>
      </c>
      <c r="J115" s="19">
        <v>0.9000000000000001</v>
      </c>
      <c r="K115" s="19">
        <v>0.05</v>
      </c>
      <c r="L115" s="19">
        <v>12.95</v>
      </c>
      <c r="M115" s="19">
        <v>4.533333333333334</v>
      </c>
      <c r="N115" s="19">
        <v>28.049999999999997</v>
      </c>
      <c r="O115" s="19">
        <v>18.53333333333333</v>
      </c>
      <c r="P115" s="19">
        <v>41.083333333333336</v>
      </c>
      <c r="Q115" s="19">
        <v>0.7666666666666667</v>
      </c>
    </row>
    <row r="116" spans="1:17" ht="19.5" customHeight="1" thickBot="1">
      <c r="A116" s="42" t="s">
        <v>29</v>
      </c>
      <c r="B116" s="87" t="s">
        <v>165</v>
      </c>
      <c r="C116" s="5">
        <v>10</v>
      </c>
      <c r="D116" s="5" t="s">
        <v>30</v>
      </c>
      <c r="E116" s="5">
        <v>300</v>
      </c>
      <c r="F116" s="19">
        <v>7.065070650706507</v>
      </c>
      <c r="G116" s="19">
        <v>5.595055950559505</v>
      </c>
      <c r="H116" s="19">
        <v>23.940239402394024</v>
      </c>
      <c r="I116" s="19">
        <v>177.00177001770018</v>
      </c>
      <c r="J116" s="19">
        <v>0.07500075000750007</v>
      </c>
      <c r="K116" s="19">
        <v>0.2850028500285003</v>
      </c>
      <c r="L116" s="19">
        <v>13.800138001380011</v>
      </c>
      <c r="M116" s="19">
        <v>0.3150031500315003</v>
      </c>
      <c r="N116" s="19">
        <v>46.080460804608045</v>
      </c>
      <c r="O116" s="19">
        <v>41.850418504185036</v>
      </c>
      <c r="P116" s="19">
        <v>105.99105991059909</v>
      </c>
      <c r="Q116" s="19">
        <v>2.5050250502505023</v>
      </c>
    </row>
    <row r="117" spans="1:17" ht="19.5" customHeight="1" thickBot="1">
      <c r="A117" s="42" t="s">
        <v>86</v>
      </c>
      <c r="B117" s="87" t="s">
        <v>187</v>
      </c>
      <c r="C117" s="5">
        <v>13</v>
      </c>
      <c r="D117" s="5" t="s">
        <v>87</v>
      </c>
      <c r="E117" s="5" t="s">
        <v>31</v>
      </c>
      <c r="F117" s="19">
        <v>11.35</v>
      </c>
      <c r="G117" s="19">
        <v>11.825000000000001</v>
      </c>
      <c r="H117" s="19">
        <v>13.325</v>
      </c>
      <c r="I117" s="19">
        <v>206.25</v>
      </c>
      <c r="J117" s="19">
        <v>0</v>
      </c>
      <c r="K117" s="19">
        <v>0.0625</v>
      </c>
      <c r="L117" s="19">
        <v>1.25</v>
      </c>
      <c r="M117" s="19">
        <v>2.6</v>
      </c>
      <c r="N117" s="19">
        <v>29.6875</v>
      </c>
      <c r="O117" s="19">
        <v>9.237499999999999</v>
      </c>
      <c r="P117" s="19">
        <v>62.68749999999999</v>
      </c>
      <c r="Q117" s="19">
        <v>0.6</v>
      </c>
    </row>
    <row r="118" spans="1:17" ht="19.5" customHeight="1" thickBot="1">
      <c r="A118" s="42" t="s">
        <v>32</v>
      </c>
      <c r="B118" s="87" t="s">
        <v>170</v>
      </c>
      <c r="C118" s="5">
        <v>23</v>
      </c>
      <c r="D118" s="5" t="s">
        <v>33</v>
      </c>
      <c r="E118" s="5">
        <v>200</v>
      </c>
      <c r="F118" s="19">
        <v>7.093333333333334</v>
      </c>
      <c r="G118" s="19">
        <v>6.52</v>
      </c>
      <c r="H118" s="19">
        <v>47.36000000000001</v>
      </c>
      <c r="I118" s="19">
        <v>281.3333333333333</v>
      </c>
      <c r="J118" s="19">
        <v>0.06666666666666667</v>
      </c>
      <c r="K118" s="19">
        <v>0.12</v>
      </c>
      <c r="L118" s="19">
        <v>0</v>
      </c>
      <c r="M118" s="19">
        <v>1.0133333333333334</v>
      </c>
      <c r="N118" s="19">
        <v>13.733333333333334</v>
      </c>
      <c r="O118" s="19">
        <v>10.88</v>
      </c>
      <c r="P118" s="19">
        <v>60.373333333333335</v>
      </c>
      <c r="Q118" s="19">
        <v>1.0933333333333333</v>
      </c>
    </row>
    <row r="119" spans="1:17" ht="19.5" customHeight="1" thickBot="1">
      <c r="A119" s="42" t="s">
        <v>66</v>
      </c>
      <c r="B119" s="87" t="s">
        <v>145</v>
      </c>
      <c r="C119" s="5">
        <v>36</v>
      </c>
      <c r="D119" s="5" t="s">
        <v>64</v>
      </c>
      <c r="E119" s="5">
        <v>200</v>
      </c>
      <c r="F119" s="5">
        <v>1.04</v>
      </c>
      <c r="G119" s="5">
        <v>0</v>
      </c>
      <c r="H119" s="5">
        <v>30.96</v>
      </c>
      <c r="I119" s="5">
        <v>123</v>
      </c>
      <c r="J119" s="5">
        <v>0.7</v>
      </c>
      <c r="K119" s="5">
        <v>0.02</v>
      </c>
      <c r="L119" s="5">
        <v>0.8</v>
      </c>
      <c r="M119" s="5">
        <v>1.1</v>
      </c>
      <c r="N119" s="5">
        <v>32.4</v>
      </c>
      <c r="O119" s="5">
        <v>21</v>
      </c>
      <c r="P119" s="5">
        <v>29.2</v>
      </c>
      <c r="Q119" s="5">
        <v>0.7</v>
      </c>
    </row>
    <row r="120" spans="1:17" ht="19.5" customHeight="1" thickBot="1">
      <c r="A120" s="42" t="s">
        <v>36</v>
      </c>
      <c r="B120" s="87" t="s">
        <v>147</v>
      </c>
      <c r="C120" s="5"/>
      <c r="D120" s="5"/>
      <c r="E120" s="5">
        <v>60</v>
      </c>
      <c r="F120" s="5">
        <v>2.82</v>
      </c>
      <c r="G120" s="5">
        <v>0.6</v>
      </c>
      <c r="H120" s="5">
        <v>0.6</v>
      </c>
      <c r="I120" s="5">
        <v>126</v>
      </c>
      <c r="J120" s="5">
        <v>0</v>
      </c>
      <c r="K120" s="5">
        <v>0.04</v>
      </c>
      <c r="L120" s="5">
        <v>0</v>
      </c>
      <c r="M120" s="5">
        <v>0.78</v>
      </c>
      <c r="N120" s="5">
        <v>14.4</v>
      </c>
      <c r="O120" s="5">
        <v>11.4</v>
      </c>
      <c r="P120" s="5">
        <v>52.2</v>
      </c>
      <c r="Q120" s="5">
        <v>2.24</v>
      </c>
    </row>
    <row r="121" spans="1:17" ht="19.5" customHeight="1" thickBot="1">
      <c r="A121" s="42" t="s">
        <v>142</v>
      </c>
      <c r="B121" s="87"/>
      <c r="C121" s="5"/>
      <c r="D121" s="5"/>
      <c r="E121" s="5">
        <v>200</v>
      </c>
      <c r="F121" s="5">
        <v>1</v>
      </c>
      <c r="G121" s="5">
        <v>0.2</v>
      </c>
      <c r="H121" s="5">
        <v>20.2</v>
      </c>
      <c r="I121" s="5">
        <v>86.6</v>
      </c>
      <c r="J121" s="5"/>
      <c r="K121" s="5"/>
      <c r="L121" s="5">
        <v>14</v>
      </c>
      <c r="M121" s="5"/>
      <c r="N121" s="5">
        <v>0.02</v>
      </c>
      <c r="O121" s="5">
        <v>4</v>
      </c>
      <c r="P121" s="5"/>
      <c r="Q121" s="5">
        <v>0.2</v>
      </c>
    </row>
    <row r="122" spans="1:17" ht="19.5" customHeight="1" thickBot="1">
      <c r="A122" s="43" t="s">
        <v>27</v>
      </c>
      <c r="B122" s="108" t="s">
        <v>188</v>
      </c>
      <c r="C122" s="8"/>
      <c r="D122" s="8"/>
      <c r="E122" s="8"/>
      <c r="F122" s="20">
        <f>SUM(F115:F121)</f>
        <v>31.735070650706504</v>
      </c>
      <c r="G122" s="20">
        <f>SUM(G115:G121)</f>
        <v>34.856722617226175</v>
      </c>
      <c r="H122" s="20">
        <f>SUM(H115:H121)</f>
        <v>143.91857273572737</v>
      </c>
      <c r="I122" s="20">
        <f>SUM(I115:I121)</f>
        <v>1126.8517700177001</v>
      </c>
      <c r="J122" s="20">
        <f>SUM(J115:J120)</f>
        <v>1.7416674166741668</v>
      </c>
      <c r="K122" s="20">
        <f>SUM(K115:K120)</f>
        <v>0.5775028500285003</v>
      </c>
      <c r="L122" s="20">
        <f>SUM(L115:L121)</f>
        <v>42.800138001380006</v>
      </c>
      <c r="M122" s="20">
        <f>SUM(M115:M120)</f>
        <v>10.341669816698166</v>
      </c>
      <c r="N122" s="20">
        <f>SUM(N115:N121)</f>
        <v>164.3712941379414</v>
      </c>
      <c r="O122" s="20">
        <f>SUM(O115:O121)</f>
        <v>116.90125183751837</v>
      </c>
      <c r="P122" s="20">
        <f>SUM(P115:P121)</f>
        <v>351.53522657726575</v>
      </c>
      <c r="Q122" s="20">
        <f>SUM(Q115:Q121)</f>
        <v>8.105025050250502</v>
      </c>
    </row>
    <row r="123" spans="1:17" ht="19.5" customHeight="1" thickBot="1">
      <c r="A123" s="77" t="s">
        <v>37</v>
      </c>
      <c r="B123" s="109"/>
      <c r="C123" s="10"/>
      <c r="D123" s="10"/>
      <c r="E123" s="10"/>
      <c r="F123" s="21">
        <v>52.39</v>
      </c>
      <c r="G123" s="21">
        <v>53.81</v>
      </c>
      <c r="H123" s="21">
        <v>230.01</v>
      </c>
      <c r="I123" s="21">
        <v>1803.78</v>
      </c>
      <c r="J123" s="21">
        <v>40.87</v>
      </c>
      <c r="K123" s="21">
        <v>0.8</v>
      </c>
      <c r="L123" s="21">
        <v>45.9</v>
      </c>
      <c r="M123" s="21">
        <v>10.84</v>
      </c>
      <c r="N123" s="21">
        <v>579.32</v>
      </c>
      <c r="O123" s="21">
        <v>191.19</v>
      </c>
      <c r="P123" s="21">
        <v>753.17</v>
      </c>
      <c r="Q123" s="21">
        <v>10.07</v>
      </c>
    </row>
    <row r="124" spans="2:8" ht="19.5" customHeight="1" thickBot="1">
      <c r="B124" s="110"/>
      <c r="H124">
        <f>H123/F123</f>
        <v>4.3903416682573</v>
      </c>
    </row>
    <row r="125" spans="1:17" s="16" customFormat="1" ht="18" thickBot="1">
      <c r="A125" s="125" t="s">
        <v>0</v>
      </c>
      <c r="B125" s="145" t="s">
        <v>143</v>
      </c>
      <c r="C125" s="127" t="s">
        <v>1</v>
      </c>
      <c r="D125" s="112" t="s">
        <v>2</v>
      </c>
      <c r="E125" s="112" t="s">
        <v>3</v>
      </c>
      <c r="F125" s="122" t="s">
        <v>4</v>
      </c>
      <c r="G125" s="123"/>
      <c r="H125" s="123"/>
      <c r="I125" s="124"/>
      <c r="J125" s="122" t="s">
        <v>5</v>
      </c>
      <c r="K125" s="123"/>
      <c r="L125" s="123"/>
      <c r="M125" s="123"/>
      <c r="N125" s="123"/>
      <c r="O125" s="123"/>
      <c r="P125" s="123"/>
      <c r="Q125" s="124"/>
    </row>
    <row r="126" spans="1:17" s="16" customFormat="1" ht="18" thickBot="1">
      <c r="A126" s="126"/>
      <c r="B126" s="146"/>
      <c r="C126" s="128"/>
      <c r="D126" s="113"/>
      <c r="E126" s="113"/>
      <c r="F126" s="13" t="s">
        <v>6</v>
      </c>
      <c r="G126" s="13" t="s">
        <v>7</v>
      </c>
      <c r="H126" s="13" t="s">
        <v>8</v>
      </c>
      <c r="I126" s="13" t="s">
        <v>9</v>
      </c>
      <c r="J126" s="13" t="s">
        <v>10</v>
      </c>
      <c r="K126" s="13" t="s">
        <v>11</v>
      </c>
      <c r="L126" s="13" t="s">
        <v>12</v>
      </c>
      <c r="M126" s="13" t="s">
        <v>13</v>
      </c>
      <c r="N126" s="13" t="s">
        <v>14</v>
      </c>
      <c r="O126" s="13" t="s">
        <v>15</v>
      </c>
      <c r="P126" s="13" t="s">
        <v>16</v>
      </c>
      <c r="Q126" s="13" t="s">
        <v>17</v>
      </c>
    </row>
    <row r="127" spans="1:17" s="16" customFormat="1" ht="19.5" customHeight="1" thickBot="1">
      <c r="A127" s="39" t="s">
        <v>221</v>
      </c>
      <c r="B127" s="8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s="16" customFormat="1" ht="19.5" customHeight="1" thickBot="1">
      <c r="A128" s="40" t="s">
        <v>18</v>
      </c>
      <c r="B128" s="8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9.5" customHeight="1" thickBot="1">
      <c r="A129" s="42" t="s">
        <v>54</v>
      </c>
      <c r="B129" s="87" t="s">
        <v>144</v>
      </c>
      <c r="C129" s="5"/>
      <c r="D129" s="5"/>
      <c r="E129" s="5">
        <v>10</v>
      </c>
      <c r="F129" s="5">
        <v>0.05</v>
      </c>
      <c r="G129" s="5">
        <v>8.25</v>
      </c>
      <c r="H129" s="5">
        <v>0.08</v>
      </c>
      <c r="I129" s="5">
        <v>75</v>
      </c>
      <c r="J129" s="5">
        <v>0.1</v>
      </c>
      <c r="K129" s="5">
        <v>0</v>
      </c>
      <c r="L129" s="5">
        <v>0</v>
      </c>
      <c r="M129" s="5">
        <v>0</v>
      </c>
      <c r="N129" s="5">
        <v>1.2</v>
      </c>
      <c r="O129" s="5">
        <v>0.04</v>
      </c>
      <c r="P129" s="5">
        <v>1.9</v>
      </c>
      <c r="Q129" s="5">
        <v>0.02</v>
      </c>
    </row>
    <row r="130" spans="1:17" ht="19.5" customHeight="1" thickBot="1">
      <c r="A130" s="42" t="s">
        <v>88</v>
      </c>
      <c r="B130" s="87" t="s">
        <v>184</v>
      </c>
      <c r="C130" s="5">
        <v>27</v>
      </c>
      <c r="D130" s="5" t="s">
        <v>21</v>
      </c>
      <c r="E130" s="5" t="s">
        <v>22</v>
      </c>
      <c r="F130" s="19">
        <v>9.013333333333334</v>
      </c>
      <c r="G130" s="19">
        <v>10.213333333333333</v>
      </c>
      <c r="H130" s="19">
        <v>41.6</v>
      </c>
      <c r="I130" s="19">
        <v>296</v>
      </c>
      <c r="J130" s="19">
        <v>0.10666666666666667</v>
      </c>
      <c r="K130" s="19">
        <v>0.3466666666666667</v>
      </c>
      <c r="L130" s="19">
        <v>1.5733333333333333</v>
      </c>
      <c r="M130" s="19">
        <v>0.7866666666666666</v>
      </c>
      <c r="N130" s="19">
        <v>242.21333333333334</v>
      </c>
      <c r="O130" s="19">
        <v>86.82666666666667</v>
      </c>
      <c r="P130" s="19">
        <v>187.0666666666667</v>
      </c>
      <c r="Q130" s="19">
        <v>2.48</v>
      </c>
    </row>
    <row r="131" spans="1:17" s="15" customFormat="1" ht="19.5" customHeight="1" thickBot="1">
      <c r="A131" s="42" t="s">
        <v>23</v>
      </c>
      <c r="B131" s="87" t="s">
        <v>146</v>
      </c>
      <c r="C131" s="5">
        <v>39</v>
      </c>
      <c r="D131" s="5" t="s">
        <v>24</v>
      </c>
      <c r="E131" s="5">
        <v>200</v>
      </c>
      <c r="F131" s="5">
        <v>2.5</v>
      </c>
      <c r="G131" s="5">
        <v>3.6</v>
      </c>
      <c r="H131" s="5">
        <v>28.7</v>
      </c>
      <c r="I131" s="5">
        <v>152</v>
      </c>
      <c r="J131" s="5">
        <v>0.02</v>
      </c>
      <c r="K131" s="5">
        <v>1</v>
      </c>
      <c r="L131" s="5">
        <v>0.1</v>
      </c>
      <c r="M131" s="5">
        <v>0</v>
      </c>
      <c r="N131" s="5">
        <v>61</v>
      </c>
      <c r="O131" s="5">
        <v>45</v>
      </c>
      <c r="P131" s="5">
        <v>7</v>
      </c>
      <c r="Q131" s="5">
        <v>1</v>
      </c>
    </row>
    <row r="132" spans="1:17" ht="19.5" customHeight="1" thickBot="1">
      <c r="A132" s="42" t="s">
        <v>25</v>
      </c>
      <c r="B132" s="87" t="s">
        <v>147</v>
      </c>
      <c r="C132" s="5"/>
      <c r="D132" s="5"/>
      <c r="E132" s="5">
        <v>20</v>
      </c>
      <c r="F132" s="19">
        <v>1.52</v>
      </c>
      <c r="G132" s="19">
        <v>0.17</v>
      </c>
      <c r="H132" s="19">
        <v>9.72</v>
      </c>
      <c r="I132" s="19">
        <v>48</v>
      </c>
      <c r="J132" s="19">
        <v>0</v>
      </c>
      <c r="K132" s="19">
        <v>0.02</v>
      </c>
      <c r="L132" s="19">
        <v>0</v>
      </c>
      <c r="M132" s="19">
        <v>0.22</v>
      </c>
      <c r="N132" s="19">
        <v>4</v>
      </c>
      <c r="O132" s="19">
        <v>2.8</v>
      </c>
      <c r="P132" s="19">
        <v>13</v>
      </c>
      <c r="Q132" s="19">
        <v>0.22</v>
      </c>
    </row>
    <row r="133" spans="1:17" ht="19.5" customHeight="1" thickBot="1">
      <c r="A133" s="42" t="s">
        <v>140</v>
      </c>
      <c r="B133" s="87"/>
      <c r="C133" s="5"/>
      <c r="D133" s="5"/>
      <c r="E133" s="5">
        <v>30</v>
      </c>
      <c r="F133" s="19">
        <v>1.77</v>
      </c>
      <c r="G133" s="19">
        <v>1.41</v>
      </c>
      <c r="H133" s="19">
        <v>22.5</v>
      </c>
      <c r="I133" s="19">
        <v>109.8</v>
      </c>
      <c r="J133" s="19"/>
      <c r="K133" s="19"/>
      <c r="L133" s="19"/>
      <c r="M133" s="19"/>
      <c r="N133" s="19"/>
      <c r="O133" s="19"/>
      <c r="P133" s="19"/>
      <c r="Q133" s="19"/>
    </row>
    <row r="134" spans="1:17" ht="19.5" customHeight="1" thickBot="1">
      <c r="A134" s="43" t="s">
        <v>27</v>
      </c>
      <c r="B134" s="108" t="s">
        <v>189</v>
      </c>
      <c r="C134" s="8"/>
      <c r="D134" s="8"/>
      <c r="E134" s="8"/>
      <c r="F134" s="20">
        <f>SUM(F129:F132)</f>
        <v>13.083333333333334</v>
      </c>
      <c r="G134" s="20">
        <f aca="true" t="shared" si="11" ref="G134:Q134">SUM(G129:G132)</f>
        <v>22.233333333333334</v>
      </c>
      <c r="H134" s="20">
        <f t="shared" si="11"/>
        <v>80.1</v>
      </c>
      <c r="I134" s="20">
        <f t="shared" si="11"/>
        <v>571</v>
      </c>
      <c r="J134" s="20">
        <f t="shared" si="11"/>
        <v>0.22666666666666666</v>
      </c>
      <c r="K134" s="20">
        <f t="shared" si="11"/>
        <v>1.3666666666666667</v>
      </c>
      <c r="L134" s="20">
        <f t="shared" si="11"/>
        <v>1.6733333333333333</v>
      </c>
      <c r="M134" s="20">
        <f t="shared" si="11"/>
        <v>1.0066666666666666</v>
      </c>
      <c r="N134" s="20">
        <f t="shared" si="11"/>
        <v>308.4133333333333</v>
      </c>
      <c r="O134" s="20">
        <f t="shared" si="11"/>
        <v>134.66666666666669</v>
      </c>
      <c r="P134" s="20">
        <f t="shared" si="11"/>
        <v>208.9666666666667</v>
      </c>
      <c r="Q134" s="20">
        <f t="shared" si="11"/>
        <v>3.72</v>
      </c>
    </row>
    <row r="135" spans="1:17" ht="19.5" customHeight="1" thickBot="1">
      <c r="A135" s="40" t="s">
        <v>28</v>
      </c>
      <c r="B135" s="8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9.5" customHeight="1" thickBot="1">
      <c r="A136" s="42" t="s">
        <v>42</v>
      </c>
      <c r="B136" s="87" t="s">
        <v>157</v>
      </c>
      <c r="C136" s="5">
        <v>4</v>
      </c>
      <c r="D136" s="5" t="s">
        <v>43</v>
      </c>
      <c r="E136" s="5">
        <v>100</v>
      </c>
      <c r="F136" s="5">
        <v>1.55</v>
      </c>
      <c r="G136" s="19">
        <v>5.08</v>
      </c>
      <c r="H136" s="19">
        <v>9.42</v>
      </c>
      <c r="I136" s="19">
        <v>88.33</v>
      </c>
      <c r="J136" s="5">
        <v>0.02</v>
      </c>
      <c r="K136" s="5">
        <v>0.02</v>
      </c>
      <c r="L136" s="5">
        <v>15.9</v>
      </c>
      <c r="M136" s="5">
        <v>2.3</v>
      </c>
      <c r="N136" s="5">
        <v>43.12</v>
      </c>
      <c r="O136" s="5">
        <v>16.43</v>
      </c>
      <c r="P136" s="5">
        <v>29.98</v>
      </c>
      <c r="Q136" s="5">
        <v>0.55</v>
      </c>
    </row>
    <row r="137" spans="1:17" ht="19.5" customHeight="1" thickBot="1">
      <c r="A137" s="42" t="s">
        <v>44</v>
      </c>
      <c r="B137" s="87" t="s">
        <v>174</v>
      </c>
      <c r="C137" s="5">
        <v>6</v>
      </c>
      <c r="D137" s="5" t="s">
        <v>45</v>
      </c>
      <c r="E137" s="5" t="s">
        <v>102</v>
      </c>
      <c r="F137" s="19">
        <v>2.205022050220502</v>
      </c>
      <c r="G137" s="19">
        <v>7.005070050700507</v>
      </c>
      <c r="H137" s="19">
        <v>10.96510965109651</v>
      </c>
      <c r="I137" s="19">
        <v>133.50133501335011</v>
      </c>
      <c r="J137" s="19">
        <v>0.13500135001350014</v>
      </c>
      <c r="K137" s="19">
        <v>0.045000450004500044</v>
      </c>
      <c r="L137" s="19">
        <v>13.215132151321514</v>
      </c>
      <c r="M137" s="19">
        <v>0.25500255002550026</v>
      </c>
      <c r="N137" s="19">
        <v>55.42555425554256</v>
      </c>
      <c r="O137" s="19">
        <v>29.19029190291903</v>
      </c>
      <c r="P137" s="19">
        <v>65.58065580655806</v>
      </c>
      <c r="Q137" s="19">
        <v>1.4250142501425014</v>
      </c>
    </row>
    <row r="138" spans="1:17" ht="19.5" customHeight="1" thickBot="1">
      <c r="A138" s="42" t="s">
        <v>89</v>
      </c>
      <c r="B138" s="87" t="s">
        <v>180</v>
      </c>
      <c r="C138" s="5">
        <v>18</v>
      </c>
      <c r="D138" s="5" t="s">
        <v>90</v>
      </c>
      <c r="E138" s="5" t="s">
        <v>31</v>
      </c>
      <c r="F138" s="19">
        <v>13.549999999999999</v>
      </c>
      <c r="G138" s="19">
        <v>9.499999999999998</v>
      </c>
      <c r="H138" s="19">
        <v>2.325</v>
      </c>
      <c r="I138" s="19">
        <v>196.25</v>
      </c>
      <c r="J138" s="19">
        <v>0</v>
      </c>
      <c r="K138" s="19">
        <v>0.08750000000000001</v>
      </c>
      <c r="L138" s="19">
        <v>1.2625</v>
      </c>
      <c r="M138" s="19">
        <v>3.6999999999999997</v>
      </c>
      <c r="N138" s="19">
        <v>53.2875</v>
      </c>
      <c r="O138" s="19">
        <v>22.5375</v>
      </c>
      <c r="P138" s="19">
        <v>146.64999999999998</v>
      </c>
      <c r="Q138" s="19">
        <v>1.4000000000000001</v>
      </c>
    </row>
    <row r="139" spans="1:17" ht="19.5" customHeight="1" thickBot="1">
      <c r="A139" s="42" t="s">
        <v>91</v>
      </c>
      <c r="B139" s="87" t="s">
        <v>170</v>
      </c>
      <c r="C139" s="5">
        <v>22</v>
      </c>
      <c r="D139" s="5" t="s">
        <v>92</v>
      </c>
      <c r="E139" s="5">
        <v>200</v>
      </c>
      <c r="F139" s="19">
        <v>5.08</v>
      </c>
      <c r="G139" s="19">
        <v>8.146666666666667</v>
      </c>
      <c r="H139" s="19">
        <v>51.48</v>
      </c>
      <c r="I139" s="19">
        <v>304</v>
      </c>
      <c r="J139" s="19">
        <v>0.09333333333333334</v>
      </c>
      <c r="K139" s="19">
        <v>0.05333333333333334</v>
      </c>
      <c r="L139" s="19">
        <v>0</v>
      </c>
      <c r="M139" s="19">
        <v>0.5866666666666667</v>
      </c>
      <c r="N139" s="19">
        <v>6.84</v>
      </c>
      <c r="O139" s="19">
        <v>36.04</v>
      </c>
      <c r="P139" s="19">
        <v>109.70666666666666</v>
      </c>
      <c r="Q139" s="19">
        <v>0.7333333333333334</v>
      </c>
    </row>
    <row r="140" spans="1:17" ht="19.5" customHeight="1" thickBot="1">
      <c r="A140" s="42" t="s">
        <v>52</v>
      </c>
      <c r="B140" s="87" t="s">
        <v>146</v>
      </c>
      <c r="C140" s="5">
        <v>34</v>
      </c>
      <c r="D140" s="5" t="s">
        <v>53</v>
      </c>
      <c r="E140" s="5">
        <v>200</v>
      </c>
      <c r="F140" s="5">
        <v>0.44</v>
      </c>
      <c r="G140" s="5">
        <v>0</v>
      </c>
      <c r="H140" s="5">
        <v>28.88</v>
      </c>
      <c r="I140" s="5">
        <v>116</v>
      </c>
      <c r="J140" s="5">
        <v>0</v>
      </c>
      <c r="K140" s="5">
        <v>0</v>
      </c>
      <c r="L140" s="5">
        <v>0.4</v>
      </c>
      <c r="M140" s="5">
        <v>0</v>
      </c>
      <c r="N140" s="5">
        <v>44.8</v>
      </c>
      <c r="O140" s="5">
        <v>6</v>
      </c>
      <c r="P140" s="5">
        <v>15.4</v>
      </c>
      <c r="Q140" s="5">
        <v>1.26</v>
      </c>
    </row>
    <row r="141" spans="1:17" ht="19.5" customHeight="1" thickBot="1">
      <c r="A141" s="42" t="s">
        <v>36</v>
      </c>
      <c r="B141" s="87" t="s">
        <v>154</v>
      </c>
      <c r="C141" s="5"/>
      <c r="D141" s="5"/>
      <c r="E141" s="5">
        <v>60</v>
      </c>
      <c r="F141" s="5">
        <v>2.82</v>
      </c>
      <c r="G141" s="5">
        <v>0.6</v>
      </c>
      <c r="H141" s="5">
        <v>0.6</v>
      </c>
      <c r="I141" s="5">
        <v>126</v>
      </c>
      <c r="J141" s="5">
        <v>0</v>
      </c>
      <c r="K141" s="5">
        <v>0.04</v>
      </c>
      <c r="L141" s="5">
        <v>0</v>
      </c>
      <c r="M141" s="5">
        <v>0.78</v>
      </c>
      <c r="N141" s="5">
        <v>14.4</v>
      </c>
      <c r="O141" s="5">
        <v>11.4</v>
      </c>
      <c r="P141" s="5">
        <v>52.2</v>
      </c>
      <c r="Q141" s="5">
        <v>2.24</v>
      </c>
    </row>
    <row r="142" spans="1:17" ht="19.5" customHeight="1" thickBot="1">
      <c r="A142" s="43" t="s">
        <v>27</v>
      </c>
      <c r="B142" s="108" t="s">
        <v>190</v>
      </c>
      <c r="C142" s="8"/>
      <c r="D142" s="8"/>
      <c r="E142" s="8"/>
      <c r="F142" s="20">
        <f>SUM(F136:F141)</f>
        <v>25.6450220502205</v>
      </c>
      <c r="G142" s="20">
        <f aca="true" t="shared" si="12" ref="G142:Q142">SUM(G136:G141)</f>
        <v>30.33173671736717</v>
      </c>
      <c r="H142" s="20">
        <f t="shared" si="12"/>
        <v>103.6701096510965</v>
      </c>
      <c r="I142" s="20">
        <f t="shared" si="12"/>
        <v>964.0813350133501</v>
      </c>
      <c r="J142" s="20">
        <f t="shared" si="12"/>
        <v>0.24833468334683345</v>
      </c>
      <c r="K142" s="20">
        <f t="shared" si="12"/>
        <v>0.2458337833378334</v>
      </c>
      <c r="L142" s="20">
        <f t="shared" si="12"/>
        <v>30.777632151321512</v>
      </c>
      <c r="M142" s="20">
        <f t="shared" si="12"/>
        <v>7.621669216692167</v>
      </c>
      <c r="N142" s="20">
        <f t="shared" si="12"/>
        <v>217.87305425554254</v>
      </c>
      <c r="O142" s="20">
        <f t="shared" si="12"/>
        <v>121.59779190291903</v>
      </c>
      <c r="P142" s="20">
        <f t="shared" si="12"/>
        <v>419.5173224732247</v>
      </c>
      <c r="Q142" s="20">
        <f t="shared" si="12"/>
        <v>7.608347583475835</v>
      </c>
    </row>
    <row r="143" spans="1:17" ht="19.5" customHeight="1" thickBot="1">
      <c r="A143" s="77" t="s">
        <v>37</v>
      </c>
      <c r="B143" s="109"/>
      <c r="C143" s="10"/>
      <c r="D143" s="10"/>
      <c r="E143" s="10"/>
      <c r="F143" s="21">
        <v>38.73</v>
      </c>
      <c r="G143" s="21">
        <v>52.56</v>
      </c>
      <c r="H143" s="21">
        <v>183.77</v>
      </c>
      <c r="I143" s="21">
        <v>1535.08</v>
      </c>
      <c r="J143" s="21">
        <v>0.48</v>
      </c>
      <c r="K143" s="21">
        <v>1.62</v>
      </c>
      <c r="L143" s="21">
        <v>32.45</v>
      </c>
      <c r="M143" s="21">
        <v>8.63</v>
      </c>
      <c r="N143" s="21">
        <v>526.28</v>
      </c>
      <c r="O143" s="21">
        <v>256.27</v>
      </c>
      <c r="P143" s="21">
        <v>628.49</v>
      </c>
      <c r="Q143" s="21">
        <v>11.33</v>
      </c>
    </row>
    <row r="144" spans="2:8" ht="19.5" customHeight="1" thickBot="1">
      <c r="B144" s="110"/>
      <c r="H144">
        <f>H143/F143</f>
        <v>4.744900593854894</v>
      </c>
    </row>
    <row r="145" spans="1:17" s="16" customFormat="1" ht="18" thickBot="1">
      <c r="A145" s="125" t="s">
        <v>0</v>
      </c>
      <c r="B145" s="145" t="s">
        <v>143</v>
      </c>
      <c r="C145" s="127" t="s">
        <v>1</v>
      </c>
      <c r="D145" s="112" t="s">
        <v>2</v>
      </c>
      <c r="E145" s="112" t="s">
        <v>3</v>
      </c>
      <c r="F145" s="122" t="s">
        <v>4</v>
      </c>
      <c r="G145" s="123"/>
      <c r="H145" s="123"/>
      <c r="I145" s="124"/>
      <c r="J145" s="122" t="s">
        <v>5</v>
      </c>
      <c r="K145" s="123"/>
      <c r="L145" s="123"/>
      <c r="M145" s="123"/>
      <c r="N145" s="123"/>
      <c r="O145" s="123"/>
      <c r="P145" s="123"/>
      <c r="Q145" s="124"/>
    </row>
    <row r="146" spans="1:17" s="16" customFormat="1" ht="18" thickBot="1">
      <c r="A146" s="126"/>
      <c r="B146" s="146"/>
      <c r="C146" s="128"/>
      <c r="D146" s="113"/>
      <c r="E146" s="113"/>
      <c r="F146" s="13" t="s">
        <v>6</v>
      </c>
      <c r="G146" s="13" t="s">
        <v>7</v>
      </c>
      <c r="H146" s="13" t="s">
        <v>8</v>
      </c>
      <c r="I146" s="13" t="s">
        <v>9</v>
      </c>
      <c r="J146" s="13" t="s">
        <v>10</v>
      </c>
      <c r="K146" s="13" t="s">
        <v>11</v>
      </c>
      <c r="L146" s="13" t="s">
        <v>12</v>
      </c>
      <c r="M146" s="13" t="s">
        <v>13</v>
      </c>
      <c r="N146" s="13" t="s">
        <v>14</v>
      </c>
      <c r="O146" s="13" t="s">
        <v>15</v>
      </c>
      <c r="P146" s="13" t="s">
        <v>16</v>
      </c>
      <c r="Q146" s="13" t="s">
        <v>17</v>
      </c>
    </row>
    <row r="147" spans="1:17" s="16" customFormat="1" ht="19.5" customHeight="1" thickBot="1">
      <c r="A147" s="39" t="s">
        <v>222</v>
      </c>
      <c r="B147" s="8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s="16" customFormat="1" ht="19.5" customHeight="1" thickBot="1">
      <c r="A148" s="78" t="s">
        <v>18</v>
      </c>
      <c r="B148" s="10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9.5" customHeight="1" thickBot="1">
      <c r="A149" s="42" t="s">
        <v>133</v>
      </c>
      <c r="B149" s="87" t="s">
        <v>144</v>
      </c>
      <c r="C149" s="5"/>
      <c r="D149" s="5"/>
      <c r="E149" s="5">
        <v>30</v>
      </c>
      <c r="F149" s="19">
        <v>1.77</v>
      </c>
      <c r="G149" s="19">
        <v>1.41</v>
      </c>
      <c r="H149" s="19">
        <v>22.5</v>
      </c>
      <c r="I149" s="19">
        <v>109.8</v>
      </c>
      <c r="J149" s="19">
        <v>0</v>
      </c>
      <c r="K149" s="19">
        <v>0</v>
      </c>
      <c r="L149" s="19">
        <v>0</v>
      </c>
      <c r="M149" s="19">
        <v>0</v>
      </c>
      <c r="N149" s="19">
        <v>6.6000264001056</v>
      </c>
      <c r="O149" s="19">
        <v>10.500042000168001</v>
      </c>
      <c r="P149" s="19">
        <v>80.40032160128641</v>
      </c>
      <c r="Q149" s="19">
        <v>0.7800031200124801</v>
      </c>
    </row>
    <row r="150" spans="1:17" ht="19.5" customHeight="1" thickBot="1">
      <c r="A150" s="42" t="s">
        <v>117</v>
      </c>
      <c r="B150" s="87" t="s">
        <v>157</v>
      </c>
      <c r="C150" s="5"/>
      <c r="D150" s="5" t="s">
        <v>21</v>
      </c>
      <c r="E150" s="5" t="s">
        <v>22</v>
      </c>
      <c r="F150" s="19">
        <v>7.56</v>
      </c>
      <c r="G150" s="19">
        <v>9.3</v>
      </c>
      <c r="H150" s="19">
        <v>41.09</v>
      </c>
      <c r="I150" s="19">
        <v>278.6</v>
      </c>
      <c r="J150" s="19">
        <v>0.1</v>
      </c>
      <c r="K150" s="19">
        <v>0.13</v>
      </c>
      <c r="L150" s="19">
        <v>1.64</v>
      </c>
      <c r="M150" s="19">
        <v>0.57</v>
      </c>
      <c r="N150" s="19">
        <v>232.02</v>
      </c>
      <c r="O150" s="19">
        <v>27.62</v>
      </c>
      <c r="P150" s="19">
        <v>92.16</v>
      </c>
      <c r="Q150" s="19">
        <v>0.69</v>
      </c>
    </row>
    <row r="151" spans="1:17" ht="19.5" customHeight="1" thickBot="1">
      <c r="A151" s="42" t="s">
        <v>34</v>
      </c>
      <c r="B151" s="87" t="s">
        <v>153</v>
      </c>
      <c r="C151" s="5">
        <v>31</v>
      </c>
      <c r="D151" s="5" t="s">
        <v>35</v>
      </c>
      <c r="E151" s="5">
        <v>200</v>
      </c>
      <c r="F151" s="5">
        <v>0.26</v>
      </c>
      <c r="G151" s="5">
        <v>0.06</v>
      </c>
      <c r="H151" s="5">
        <v>15.22</v>
      </c>
      <c r="I151" s="5">
        <v>59</v>
      </c>
      <c r="J151" s="5">
        <v>0</v>
      </c>
      <c r="K151" s="5">
        <v>0</v>
      </c>
      <c r="L151" s="5">
        <v>2.9</v>
      </c>
      <c r="M151" s="5">
        <v>0</v>
      </c>
      <c r="N151" s="5">
        <v>8.05</v>
      </c>
      <c r="O151" s="5">
        <v>5.24</v>
      </c>
      <c r="P151" s="5">
        <v>9.78</v>
      </c>
      <c r="Q151" s="5">
        <v>0.91</v>
      </c>
    </row>
    <row r="152" spans="1:17" ht="19.5" customHeight="1" thickBot="1">
      <c r="A152" s="42" t="s">
        <v>25</v>
      </c>
      <c r="B152" s="87" t="s">
        <v>147</v>
      </c>
      <c r="C152" s="5"/>
      <c r="D152" s="5"/>
      <c r="E152" s="5">
        <v>40</v>
      </c>
      <c r="F152" s="5">
        <v>3.04</v>
      </c>
      <c r="G152" s="5">
        <v>0.34</v>
      </c>
      <c r="H152" s="5">
        <v>19.44</v>
      </c>
      <c r="I152" s="5">
        <v>96</v>
      </c>
      <c r="J152" s="5">
        <v>0</v>
      </c>
      <c r="K152" s="5">
        <v>0.04</v>
      </c>
      <c r="L152" s="5">
        <v>0</v>
      </c>
      <c r="M152" s="5">
        <v>0.44</v>
      </c>
      <c r="N152" s="5">
        <v>8</v>
      </c>
      <c r="O152" s="5">
        <v>5.6</v>
      </c>
      <c r="P152" s="5">
        <v>26</v>
      </c>
      <c r="Q152" s="5">
        <v>0.44</v>
      </c>
    </row>
    <row r="153" spans="1:17" ht="19.5" customHeight="1" thickBot="1">
      <c r="A153" s="42" t="s">
        <v>93</v>
      </c>
      <c r="B153" s="87"/>
      <c r="C153" s="5"/>
      <c r="D153" s="5"/>
      <c r="E153" s="5">
        <v>100</v>
      </c>
      <c r="F153" s="5">
        <v>1.5</v>
      </c>
      <c r="G153" s="5">
        <v>0.1</v>
      </c>
      <c r="H153" s="5">
        <v>21</v>
      </c>
      <c r="I153" s="5">
        <v>49.33</v>
      </c>
      <c r="J153" s="5">
        <v>0</v>
      </c>
      <c r="K153" s="5">
        <v>0.08</v>
      </c>
      <c r="L153" s="5">
        <v>20</v>
      </c>
      <c r="M153" s="5">
        <v>0.4</v>
      </c>
      <c r="N153" s="5">
        <v>8</v>
      </c>
      <c r="O153" s="5">
        <v>42</v>
      </c>
      <c r="P153" s="5">
        <v>28</v>
      </c>
      <c r="Q153" s="5">
        <v>0.6</v>
      </c>
    </row>
    <row r="154" spans="1:17" ht="19.5" customHeight="1" thickBot="1">
      <c r="A154" s="43" t="s">
        <v>27</v>
      </c>
      <c r="B154" s="108" t="s">
        <v>167</v>
      </c>
      <c r="C154" s="8"/>
      <c r="D154" s="8"/>
      <c r="E154" s="8"/>
      <c r="F154" s="20">
        <f>SUM(F149:F153)</f>
        <v>14.129999999999999</v>
      </c>
      <c r="G154" s="20">
        <f aca="true" t="shared" si="13" ref="G154:Q154">SUM(G149:G153)</f>
        <v>11.21</v>
      </c>
      <c r="H154" s="20">
        <f t="shared" si="13"/>
        <v>119.25</v>
      </c>
      <c r="I154" s="20">
        <f t="shared" si="13"/>
        <v>592.7300000000001</v>
      </c>
      <c r="J154" s="20">
        <f t="shared" si="13"/>
        <v>0.1</v>
      </c>
      <c r="K154" s="20">
        <f t="shared" si="13"/>
        <v>0.25</v>
      </c>
      <c r="L154" s="20">
        <f t="shared" si="13"/>
        <v>24.54</v>
      </c>
      <c r="M154" s="20">
        <f t="shared" si="13"/>
        <v>1.4100000000000001</v>
      </c>
      <c r="N154" s="20">
        <f t="shared" si="13"/>
        <v>262.6700264001056</v>
      </c>
      <c r="O154" s="20">
        <f t="shared" si="13"/>
        <v>90.960042000168</v>
      </c>
      <c r="P154" s="20">
        <f t="shared" si="13"/>
        <v>236.3403216012864</v>
      </c>
      <c r="Q154" s="20">
        <f t="shared" si="13"/>
        <v>3.4200031200124803</v>
      </c>
    </row>
    <row r="155" spans="1:17" ht="19.5" customHeight="1" thickBot="1">
      <c r="A155" s="40" t="s">
        <v>28</v>
      </c>
      <c r="B155" s="88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9.5" customHeight="1" thickBot="1">
      <c r="A156" s="42" t="s">
        <v>121</v>
      </c>
      <c r="B156" s="87" t="s">
        <v>149</v>
      </c>
      <c r="C156" s="5">
        <v>71</v>
      </c>
      <c r="D156" s="5">
        <v>71</v>
      </c>
      <c r="E156" s="19">
        <v>60</v>
      </c>
      <c r="F156" s="19">
        <v>0.66</v>
      </c>
      <c r="G156" s="19">
        <v>0.12</v>
      </c>
      <c r="H156" s="19">
        <v>2.28</v>
      </c>
      <c r="I156" s="19">
        <v>13.2</v>
      </c>
      <c r="J156" s="19">
        <v>0</v>
      </c>
      <c r="K156" s="19">
        <v>0</v>
      </c>
      <c r="L156" s="19">
        <v>10.5</v>
      </c>
      <c r="M156" s="19">
        <v>0</v>
      </c>
      <c r="N156" s="19">
        <v>8.4</v>
      </c>
      <c r="O156" s="19">
        <v>12</v>
      </c>
      <c r="P156" s="19">
        <v>0</v>
      </c>
      <c r="Q156" s="19">
        <v>0.54</v>
      </c>
    </row>
    <row r="157" spans="1:17" ht="19.5" customHeight="1" thickBot="1">
      <c r="A157" s="42" t="s">
        <v>67</v>
      </c>
      <c r="B157" s="87" t="s">
        <v>159</v>
      </c>
      <c r="C157" s="5">
        <v>7</v>
      </c>
      <c r="D157" s="5" t="s">
        <v>68</v>
      </c>
      <c r="E157" s="5" t="s">
        <v>102</v>
      </c>
      <c r="F157" s="19">
        <v>2.19</v>
      </c>
      <c r="G157" s="19">
        <v>7.125071250712507</v>
      </c>
      <c r="H157" s="19">
        <v>9.330093300933008</v>
      </c>
      <c r="I157" s="19">
        <v>118.50118501185011</v>
      </c>
      <c r="J157" s="19">
        <v>0.12000120001200011</v>
      </c>
      <c r="K157" s="19">
        <v>0.060000600006000056</v>
      </c>
      <c r="L157" s="19">
        <v>21.960219602196023</v>
      </c>
      <c r="M157" s="19">
        <v>0.21000210002100023</v>
      </c>
      <c r="N157" s="19">
        <v>57.73557735577356</v>
      </c>
      <c r="O157" s="19">
        <v>25.935259352593523</v>
      </c>
      <c r="P157" s="19">
        <v>61.665616656166556</v>
      </c>
      <c r="Q157" s="19">
        <v>1.020010200102001</v>
      </c>
    </row>
    <row r="158" spans="1:17" ht="19.5" customHeight="1" thickBot="1">
      <c r="A158" s="42" t="s">
        <v>94</v>
      </c>
      <c r="B158" s="87" t="s">
        <v>191</v>
      </c>
      <c r="C158" s="5">
        <v>18</v>
      </c>
      <c r="D158" s="5" t="s">
        <v>95</v>
      </c>
      <c r="E158" s="5" t="s">
        <v>31</v>
      </c>
      <c r="F158" s="19">
        <v>11.299999999999999</v>
      </c>
      <c r="G158" s="19">
        <v>10.275</v>
      </c>
      <c r="H158" s="19">
        <v>13.387500000000001</v>
      </c>
      <c r="I158" s="19">
        <v>193.75</v>
      </c>
      <c r="J158" s="19">
        <v>0.012499999999999999</v>
      </c>
      <c r="K158" s="19">
        <v>0.0625</v>
      </c>
      <c r="L158" s="19">
        <v>1.2625</v>
      </c>
      <c r="M158" s="19">
        <v>3.6375</v>
      </c>
      <c r="N158" s="19">
        <v>39.4375</v>
      </c>
      <c r="O158" s="19">
        <v>21.787499999999998</v>
      </c>
      <c r="P158" s="19">
        <v>96.31249999999999</v>
      </c>
      <c r="Q158" s="19">
        <v>0.8624999999999999</v>
      </c>
    </row>
    <row r="159" spans="1:17" ht="19.5" customHeight="1" thickBot="1">
      <c r="A159" s="42" t="s">
        <v>61</v>
      </c>
      <c r="B159" s="87" t="s">
        <v>150</v>
      </c>
      <c r="C159" s="5">
        <v>21</v>
      </c>
      <c r="D159" s="5" t="s">
        <v>62</v>
      </c>
      <c r="E159" s="5">
        <v>200</v>
      </c>
      <c r="F159" s="19">
        <v>4.293333333333334</v>
      </c>
      <c r="G159" s="19">
        <v>7.413333333333333</v>
      </c>
      <c r="H159" s="19">
        <v>29.333333333333332</v>
      </c>
      <c r="I159" s="19">
        <v>206.66666666666666</v>
      </c>
      <c r="J159" s="19">
        <v>0.12</v>
      </c>
      <c r="K159" s="19">
        <v>0.21333333333333335</v>
      </c>
      <c r="L159" s="19">
        <v>34.586666666666666</v>
      </c>
      <c r="M159" s="19">
        <v>0.17333333333333334</v>
      </c>
      <c r="N159" s="19">
        <v>53.93333333333334</v>
      </c>
      <c r="O159" s="19">
        <v>43.56</v>
      </c>
      <c r="P159" s="19">
        <v>127.50666666666666</v>
      </c>
      <c r="Q159" s="19">
        <v>1.5599999999999998</v>
      </c>
    </row>
    <row r="160" spans="1:17" ht="19.5" customHeight="1" thickBot="1">
      <c r="A160" s="42" t="s">
        <v>71</v>
      </c>
      <c r="B160" s="87" t="s">
        <v>144</v>
      </c>
      <c r="C160" s="5">
        <v>37</v>
      </c>
      <c r="D160" s="5" t="s">
        <v>64</v>
      </c>
      <c r="E160" s="5">
        <v>200</v>
      </c>
      <c r="F160" s="5">
        <v>0.57</v>
      </c>
      <c r="G160" s="5">
        <v>0</v>
      </c>
      <c r="H160" s="5">
        <v>34.41</v>
      </c>
      <c r="I160" s="5">
        <v>136</v>
      </c>
      <c r="J160" s="5">
        <v>0.01</v>
      </c>
      <c r="K160" s="5">
        <v>0.08</v>
      </c>
      <c r="L160" s="5">
        <v>0.75</v>
      </c>
      <c r="M160" s="5">
        <v>0.45</v>
      </c>
      <c r="N160" s="5">
        <v>20.4</v>
      </c>
      <c r="O160" s="5">
        <v>25.5</v>
      </c>
      <c r="P160" s="5">
        <v>20.75</v>
      </c>
      <c r="Q160" s="5">
        <v>0.81</v>
      </c>
    </row>
    <row r="161" spans="1:17" ht="19.5" customHeight="1" thickBot="1">
      <c r="A161" s="42" t="s">
        <v>36</v>
      </c>
      <c r="B161" s="87" t="s">
        <v>154</v>
      </c>
      <c r="C161" s="5"/>
      <c r="D161" s="5"/>
      <c r="E161" s="5">
        <v>60</v>
      </c>
      <c r="F161" s="5">
        <v>2.82</v>
      </c>
      <c r="G161" s="5">
        <v>0.6</v>
      </c>
      <c r="H161" s="5">
        <v>0.6</v>
      </c>
      <c r="I161" s="5">
        <v>126</v>
      </c>
      <c r="J161" s="5">
        <v>0</v>
      </c>
      <c r="K161" s="5">
        <v>0.04</v>
      </c>
      <c r="L161" s="5">
        <v>0</v>
      </c>
      <c r="M161" s="5">
        <v>0.78</v>
      </c>
      <c r="N161" s="5">
        <v>14.4</v>
      </c>
      <c r="O161" s="5">
        <v>11.4</v>
      </c>
      <c r="P161" s="5">
        <v>52.2</v>
      </c>
      <c r="Q161" s="5">
        <v>2.24</v>
      </c>
    </row>
    <row r="162" spans="1:17" ht="19.5" customHeight="1" thickBot="1">
      <c r="A162" s="43" t="s">
        <v>27</v>
      </c>
      <c r="B162" s="108" t="s">
        <v>192</v>
      </c>
      <c r="C162" s="8"/>
      <c r="D162" s="8"/>
      <c r="E162" s="8"/>
      <c r="F162" s="20">
        <f>SUM(F156:F161)</f>
        <v>21.833333333333332</v>
      </c>
      <c r="G162" s="20">
        <f aca="true" t="shared" si="14" ref="G162:Q162">SUM(G156:G161)</f>
        <v>25.533404584045844</v>
      </c>
      <c r="H162" s="20">
        <f t="shared" si="14"/>
        <v>89.34092663426634</v>
      </c>
      <c r="I162" s="20">
        <f t="shared" si="14"/>
        <v>794.1178516785168</v>
      </c>
      <c r="J162" s="20">
        <f t="shared" si="14"/>
        <v>0.2625012000120001</v>
      </c>
      <c r="K162" s="20">
        <f t="shared" si="14"/>
        <v>0.4558339333393334</v>
      </c>
      <c r="L162" s="20">
        <f t="shared" si="14"/>
        <v>69.05938626886268</v>
      </c>
      <c r="M162" s="20">
        <f t="shared" si="14"/>
        <v>5.250835433354334</v>
      </c>
      <c r="N162" s="20">
        <f t="shared" si="14"/>
        <v>194.3064106891069</v>
      </c>
      <c r="O162" s="20">
        <f t="shared" si="14"/>
        <v>140.18275935259354</v>
      </c>
      <c r="P162" s="20">
        <f t="shared" si="14"/>
        <v>358.4347833228332</v>
      </c>
      <c r="Q162" s="20">
        <f t="shared" si="14"/>
        <v>7.032510200102001</v>
      </c>
    </row>
    <row r="163" spans="1:17" ht="19.5" customHeight="1" thickBot="1">
      <c r="A163" s="77" t="s">
        <v>37</v>
      </c>
      <c r="B163" s="109"/>
      <c r="C163" s="10"/>
      <c r="D163" s="10"/>
      <c r="E163" s="10"/>
      <c r="F163" s="21">
        <v>35.96</v>
      </c>
      <c r="G163" s="21">
        <v>36.74</v>
      </c>
      <c r="H163" s="21">
        <v>208.59</v>
      </c>
      <c r="I163" s="21">
        <v>1386.85</v>
      </c>
      <c r="J163" s="21">
        <v>0.36</v>
      </c>
      <c r="K163" s="21">
        <v>0.71</v>
      </c>
      <c r="L163" s="21">
        <v>93.6</v>
      </c>
      <c r="M163" s="21">
        <v>6.66</v>
      </c>
      <c r="N163" s="21">
        <v>456.98</v>
      </c>
      <c r="O163" s="21">
        <v>231.14</v>
      </c>
      <c r="P163" s="21">
        <v>594.75</v>
      </c>
      <c r="Q163" s="21">
        <v>10.45</v>
      </c>
    </row>
    <row r="164" spans="2:8" ht="19.5" customHeight="1" thickBot="1">
      <c r="B164" s="110"/>
      <c r="H164">
        <f>H163/G163</f>
        <v>5.677463255307567</v>
      </c>
    </row>
    <row r="165" spans="1:17" s="16" customFormat="1" ht="18" thickBot="1">
      <c r="A165" s="125" t="s">
        <v>0</v>
      </c>
      <c r="B165" s="145" t="s">
        <v>143</v>
      </c>
      <c r="C165" s="127" t="s">
        <v>1</v>
      </c>
      <c r="D165" s="112" t="s">
        <v>2</v>
      </c>
      <c r="E165" s="112" t="s">
        <v>3</v>
      </c>
      <c r="F165" s="122" t="s">
        <v>4</v>
      </c>
      <c r="G165" s="123"/>
      <c r="H165" s="123"/>
      <c r="I165" s="124"/>
      <c r="J165" s="122" t="s">
        <v>5</v>
      </c>
      <c r="K165" s="123"/>
      <c r="L165" s="123"/>
      <c r="M165" s="123"/>
      <c r="N165" s="123"/>
      <c r="O165" s="123"/>
      <c r="P165" s="123"/>
      <c r="Q165" s="124"/>
    </row>
    <row r="166" spans="1:17" s="16" customFormat="1" ht="18" thickBot="1">
      <c r="A166" s="126"/>
      <c r="B166" s="146"/>
      <c r="C166" s="128"/>
      <c r="D166" s="113"/>
      <c r="E166" s="113"/>
      <c r="F166" s="13" t="s">
        <v>6</v>
      </c>
      <c r="G166" s="13" t="s">
        <v>7</v>
      </c>
      <c r="H166" s="13" t="s">
        <v>8</v>
      </c>
      <c r="I166" s="13" t="s">
        <v>9</v>
      </c>
      <c r="J166" s="13" t="s">
        <v>10</v>
      </c>
      <c r="K166" s="13" t="s">
        <v>11</v>
      </c>
      <c r="L166" s="13" t="s">
        <v>12</v>
      </c>
      <c r="M166" s="13" t="s">
        <v>13</v>
      </c>
      <c r="N166" s="13" t="s">
        <v>14</v>
      </c>
      <c r="O166" s="13" t="s">
        <v>15</v>
      </c>
      <c r="P166" s="13" t="s">
        <v>16</v>
      </c>
      <c r="Q166" s="13" t="s">
        <v>17</v>
      </c>
    </row>
    <row r="167" spans="1:17" s="16" customFormat="1" ht="19.5" customHeight="1" thickBot="1">
      <c r="A167" s="39" t="s">
        <v>223</v>
      </c>
      <c r="B167" s="8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s="16" customFormat="1" ht="19.5" customHeight="1" thickBot="1">
      <c r="A168" s="40" t="s">
        <v>18</v>
      </c>
      <c r="B168" s="8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19.5" customHeight="1" thickBot="1">
      <c r="A169" s="42" t="s">
        <v>54</v>
      </c>
      <c r="B169" s="87" t="s">
        <v>193</v>
      </c>
      <c r="C169" s="5"/>
      <c r="D169" s="5"/>
      <c r="E169" s="5">
        <v>15</v>
      </c>
      <c r="F169" s="19">
        <v>0.07500075000750007</v>
      </c>
      <c r="G169" s="19">
        <v>12.375123751237512</v>
      </c>
      <c r="H169" s="19">
        <v>0.12000120001200011</v>
      </c>
      <c r="I169" s="19">
        <v>112.50112501125011</v>
      </c>
      <c r="J169" s="19">
        <v>0.15000150001500015</v>
      </c>
      <c r="K169" s="19">
        <v>0</v>
      </c>
      <c r="L169" s="19">
        <v>0</v>
      </c>
      <c r="M169" s="19">
        <v>0</v>
      </c>
      <c r="N169" s="19">
        <v>1.8000180001800017</v>
      </c>
      <c r="O169" s="19">
        <v>0.060000600006000056</v>
      </c>
      <c r="P169" s="19">
        <v>2.8500285002850028</v>
      </c>
      <c r="Q169" s="19">
        <v>0.030000300003000028</v>
      </c>
    </row>
    <row r="170" spans="1:17" ht="19.5" customHeight="1" thickBot="1">
      <c r="A170" s="42" t="s">
        <v>38</v>
      </c>
      <c r="B170" s="87" t="s">
        <v>172</v>
      </c>
      <c r="C170" s="5">
        <v>28</v>
      </c>
      <c r="D170" s="5" t="s">
        <v>21</v>
      </c>
      <c r="E170" s="5" t="s">
        <v>22</v>
      </c>
      <c r="F170" s="19">
        <v>8.6</v>
      </c>
      <c r="G170" s="19">
        <v>10.373333333333333</v>
      </c>
      <c r="H170" s="19">
        <v>44.02666666666667</v>
      </c>
      <c r="I170" s="19">
        <v>304</v>
      </c>
      <c r="J170" s="19">
        <v>0.10666666666666667</v>
      </c>
      <c r="K170" s="19">
        <v>0.25333333333333335</v>
      </c>
      <c r="L170" s="19">
        <v>1.3066666666666666</v>
      </c>
      <c r="M170" s="19">
        <v>0.16</v>
      </c>
      <c r="N170" s="19">
        <v>139.05333333333334</v>
      </c>
      <c r="O170" s="19">
        <v>55.84</v>
      </c>
      <c r="P170" s="19">
        <v>209.22666666666666</v>
      </c>
      <c r="Q170" s="19">
        <v>1.4666666666666668</v>
      </c>
    </row>
    <row r="171" spans="1:17" ht="19.5" customHeight="1" thickBot="1">
      <c r="A171" s="42" t="s">
        <v>80</v>
      </c>
      <c r="B171" s="87" t="s">
        <v>154</v>
      </c>
      <c r="C171" s="5">
        <v>30</v>
      </c>
      <c r="D171" s="5" t="s">
        <v>81</v>
      </c>
      <c r="E171" s="5">
        <v>200</v>
      </c>
      <c r="F171" s="5">
        <v>0.2</v>
      </c>
      <c r="G171" s="5">
        <v>0.05</v>
      </c>
      <c r="H171" s="5">
        <v>15.01</v>
      </c>
      <c r="I171" s="5">
        <v>57</v>
      </c>
      <c r="J171" s="5">
        <v>0</v>
      </c>
      <c r="K171" s="5">
        <v>0</v>
      </c>
      <c r="L171" s="5">
        <v>0.1</v>
      </c>
      <c r="M171" s="5">
        <v>0</v>
      </c>
      <c r="N171" s="5">
        <v>5.25</v>
      </c>
      <c r="O171" s="5">
        <v>4.4</v>
      </c>
      <c r="P171" s="5">
        <v>8.24</v>
      </c>
      <c r="Q171" s="5">
        <v>0.87</v>
      </c>
    </row>
    <row r="172" spans="1:17" ht="19.5" customHeight="1" thickBot="1">
      <c r="A172" s="42" t="s">
        <v>25</v>
      </c>
      <c r="B172" s="87" t="s">
        <v>147</v>
      </c>
      <c r="C172" s="5"/>
      <c r="D172" s="5"/>
      <c r="E172" s="5">
        <v>40</v>
      </c>
      <c r="F172" s="5">
        <v>3.04</v>
      </c>
      <c r="G172" s="5">
        <v>0.34</v>
      </c>
      <c r="H172" s="5">
        <v>19.44</v>
      </c>
      <c r="I172" s="5">
        <v>96</v>
      </c>
      <c r="J172" s="5">
        <v>0</v>
      </c>
      <c r="K172" s="5">
        <v>0.04</v>
      </c>
      <c r="L172" s="5">
        <v>0</v>
      </c>
      <c r="M172" s="5">
        <v>0.44</v>
      </c>
      <c r="N172" s="5">
        <v>8</v>
      </c>
      <c r="O172" s="5">
        <v>5.6</v>
      </c>
      <c r="P172" s="5">
        <v>26</v>
      </c>
      <c r="Q172" s="5">
        <v>0.44</v>
      </c>
    </row>
    <row r="173" spans="1:17" ht="19.5" customHeight="1" thickBot="1">
      <c r="A173" s="42" t="s">
        <v>96</v>
      </c>
      <c r="B173" s="87"/>
      <c r="C173" s="5"/>
      <c r="D173" s="5"/>
      <c r="E173" s="5">
        <v>40</v>
      </c>
      <c r="F173" s="5">
        <v>2.38</v>
      </c>
      <c r="G173" s="5">
        <v>9.68</v>
      </c>
      <c r="H173" s="5">
        <v>18.64</v>
      </c>
      <c r="I173" s="5">
        <v>180</v>
      </c>
      <c r="J173" s="5">
        <v>0.008</v>
      </c>
      <c r="K173" s="5">
        <v>0</v>
      </c>
      <c r="L173" s="5">
        <v>0</v>
      </c>
      <c r="M173" s="5">
        <v>0</v>
      </c>
      <c r="N173" s="5">
        <v>6</v>
      </c>
      <c r="O173" s="5">
        <v>0</v>
      </c>
      <c r="P173" s="5">
        <v>25.13</v>
      </c>
      <c r="Q173" s="5">
        <v>0.62</v>
      </c>
    </row>
    <row r="174" spans="1:17" ht="19.5" customHeight="1" thickBot="1">
      <c r="A174" s="43" t="s">
        <v>27</v>
      </c>
      <c r="B174" s="108" t="s">
        <v>194</v>
      </c>
      <c r="C174" s="8"/>
      <c r="D174" s="8"/>
      <c r="E174" s="8"/>
      <c r="F174" s="20">
        <f>SUM(F169:F173)</f>
        <v>14.2950007500075</v>
      </c>
      <c r="G174" s="20">
        <f aca="true" t="shared" si="15" ref="G174:Q174">SUM(G169:G173)</f>
        <v>32.818457084570845</v>
      </c>
      <c r="H174" s="20">
        <f t="shared" si="15"/>
        <v>97.23666786667867</v>
      </c>
      <c r="I174" s="20">
        <f t="shared" si="15"/>
        <v>749.5011250112501</v>
      </c>
      <c r="J174" s="20">
        <f t="shared" si="15"/>
        <v>0.2646681666816668</v>
      </c>
      <c r="K174" s="20">
        <f t="shared" si="15"/>
        <v>0.29333333333333333</v>
      </c>
      <c r="L174" s="20">
        <f t="shared" si="15"/>
        <v>1.4066666666666667</v>
      </c>
      <c r="M174" s="20">
        <f t="shared" si="15"/>
        <v>0.6</v>
      </c>
      <c r="N174" s="20">
        <f t="shared" si="15"/>
        <v>160.10335133351333</v>
      </c>
      <c r="O174" s="20">
        <f t="shared" si="15"/>
        <v>65.900000600006</v>
      </c>
      <c r="P174" s="20">
        <f t="shared" si="15"/>
        <v>271.44669516695166</v>
      </c>
      <c r="Q174" s="20">
        <f t="shared" si="15"/>
        <v>3.426666966669667</v>
      </c>
    </row>
    <row r="175" spans="1:17" ht="19.5" customHeight="1" thickBot="1">
      <c r="A175" s="40" t="s">
        <v>28</v>
      </c>
      <c r="B175" s="88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s="15" customFormat="1" ht="19.5" customHeight="1" thickBot="1">
      <c r="A176" s="42" t="s">
        <v>122</v>
      </c>
      <c r="B176" s="87" t="s">
        <v>156</v>
      </c>
      <c r="C176" s="5">
        <v>71</v>
      </c>
      <c r="D176" s="5">
        <v>71</v>
      </c>
      <c r="E176" s="5">
        <v>60</v>
      </c>
      <c r="F176" s="5">
        <v>0.66</v>
      </c>
      <c r="G176" s="5">
        <v>0.12</v>
      </c>
      <c r="H176" s="5">
        <v>2.28</v>
      </c>
      <c r="I176" s="5">
        <v>13.2</v>
      </c>
      <c r="J176" s="5">
        <v>0</v>
      </c>
      <c r="K176" s="5">
        <v>0</v>
      </c>
      <c r="L176" s="5">
        <v>10.5</v>
      </c>
      <c r="M176" s="5">
        <v>0</v>
      </c>
      <c r="N176" s="5">
        <v>8.4</v>
      </c>
      <c r="O176" s="5">
        <v>12</v>
      </c>
      <c r="P176" s="5">
        <v>0</v>
      </c>
      <c r="Q176" s="5">
        <v>0.54</v>
      </c>
    </row>
    <row r="177" spans="1:17" ht="19.5" customHeight="1" thickBot="1">
      <c r="A177" s="42" t="s">
        <v>124</v>
      </c>
      <c r="B177" s="87" t="s">
        <v>197</v>
      </c>
      <c r="C177" s="5"/>
      <c r="D177" s="5">
        <v>134</v>
      </c>
      <c r="E177" s="5">
        <v>250</v>
      </c>
      <c r="F177" s="19">
        <v>1.88</v>
      </c>
      <c r="G177" s="19">
        <v>4.15</v>
      </c>
      <c r="H177" s="19">
        <v>11.55</v>
      </c>
      <c r="I177" s="19">
        <v>132.5</v>
      </c>
      <c r="J177" s="19">
        <v>0.05</v>
      </c>
      <c r="K177" s="19">
        <v>0.05</v>
      </c>
      <c r="L177" s="19">
        <v>10</v>
      </c>
      <c r="M177" s="19">
        <v>0.4</v>
      </c>
      <c r="N177" s="19">
        <v>24.1</v>
      </c>
      <c r="O177" s="19">
        <v>20.77</v>
      </c>
      <c r="P177" s="19">
        <v>51.05</v>
      </c>
      <c r="Q177" s="19">
        <v>0.67</v>
      </c>
    </row>
    <row r="178" spans="1:17" ht="19.5" customHeight="1" thickBot="1">
      <c r="A178" s="42" t="s">
        <v>114</v>
      </c>
      <c r="B178" s="87" t="s">
        <v>151</v>
      </c>
      <c r="C178" s="5">
        <v>32</v>
      </c>
      <c r="D178" s="5">
        <v>487</v>
      </c>
      <c r="E178" s="5">
        <v>100</v>
      </c>
      <c r="F178" s="19">
        <v>19.2</v>
      </c>
      <c r="G178" s="19">
        <v>7.4</v>
      </c>
      <c r="H178" s="19">
        <v>0.6</v>
      </c>
      <c r="I178" s="19">
        <v>150</v>
      </c>
      <c r="J178" s="19">
        <v>0.05</v>
      </c>
      <c r="K178" s="19">
        <v>0.07</v>
      </c>
      <c r="L178" s="19">
        <v>1.8</v>
      </c>
      <c r="M178" s="19">
        <v>1.46</v>
      </c>
      <c r="N178" s="19">
        <v>16</v>
      </c>
      <c r="O178" s="19">
        <v>17.23</v>
      </c>
      <c r="P178" s="19">
        <v>138.93</v>
      </c>
      <c r="Q178" s="19">
        <v>1.6</v>
      </c>
    </row>
    <row r="179" spans="1:17" ht="19.5" customHeight="1" thickBot="1">
      <c r="A179" s="42" t="s">
        <v>97</v>
      </c>
      <c r="B179" s="87" t="s">
        <v>177</v>
      </c>
      <c r="C179" s="5">
        <v>25</v>
      </c>
      <c r="D179" s="5" t="s">
        <v>21</v>
      </c>
      <c r="E179" s="5">
        <v>200</v>
      </c>
      <c r="F179" s="19">
        <v>5.613333333333333</v>
      </c>
      <c r="G179" s="19">
        <v>6.3999999999999995</v>
      </c>
      <c r="H179" s="19">
        <v>30.653333333333332</v>
      </c>
      <c r="I179" s="19">
        <v>205.33333333333334</v>
      </c>
      <c r="J179" s="19">
        <v>0.06666666666666667</v>
      </c>
      <c r="K179" s="19">
        <v>0.14666666666666667</v>
      </c>
      <c r="L179" s="19">
        <v>0</v>
      </c>
      <c r="M179" s="19">
        <v>0.8666666666666667</v>
      </c>
      <c r="N179" s="19">
        <v>0.84</v>
      </c>
      <c r="O179" s="19">
        <v>0.02666666666666667</v>
      </c>
      <c r="P179" s="19">
        <v>127.92</v>
      </c>
      <c r="Q179" s="19">
        <v>2.146666666666667</v>
      </c>
    </row>
    <row r="180" spans="1:17" ht="19.5" customHeight="1" thickBot="1">
      <c r="A180" s="42" t="s">
        <v>63</v>
      </c>
      <c r="B180" s="87" t="s">
        <v>145</v>
      </c>
      <c r="C180" s="5">
        <v>35</v>
      </c>
      <c r="D180" s="5" t="s">
        <v>64</v>
      </c>
      <c r="E180" s="5">
        <v>200</v>
      </c>
      <c r="F180" s="5">
        <v>0.36</v>
      </c>
      <c r="G180" s="5">
        <v>0</v>
      </c>
      <c r="H180" s="5">
        <v>33.16</v>
      </c>
      <c r="I180" s="5">
        <v>128</v>
      </c>
      <c r="J180" s="5">
        <v>0</v>
      </c>
      <c r="K180" s="5">
        <v>0.05</v>
      </c>
      <c r="L180" s="5">
        <v>0</v>
      </c>
      <c r="M180" s="5">
        <v>0.1</v>
      </c>
      <c r="N180" s="5">
        <v>16.4</v>
      </c>
      <c r="O180" s="5">
        <v>8.4</v>
      </c>
      <c r="P180" s="5">
        <v>25.8</v>
      </c>
      <c r="Q180" s="5">
        <v>0.66</v>
      </c>
    </row>
    <row r="181" spans="1:17" ht="19.5" customHeight="1" thickBot="1">
      <c r="A181" s="42" t="s">
        <v>36</v>
      </c>
      <c r="B181" s="87" t="s">
        <v>154</v>
      </c>
      <c r="C181" s="5"/>
      <c r="D181" s="5"/>
      <c r="E181" s="5">
        <v>60</v>
      </c>
      <c r="F181" s="5">
        <v>2.82</v>
      </c>
      <c r="G181" s="5">
        <v>0.6</v>
      </c>
      <c r="H181" s="5">
        <v>0.6</v>
      </c>
      <c r="I181" s="5">
        <v>126</v>
      </c>
      <c r="J181" s="5">
        <v>0</v>
      </c>
      <c r="K181" s="5">
        <v>0.04</v>
      </c>
      <c r="L181" s="5">
        <v>0</v>
      </c>
      <c r="M181" s="5">
        <v>0.78</v>
      </c>
      <c r="N181" s="5">
        <v>14.4</v>
      </c>
      <c r="O181" s="5">
        <v>11.4</v>
      </c>
      <c r="P181" s="5">
        <v>52.2</v>
      </c>
      <c r="Q181" s="5">
        <v>2.24</v>
      </c>
    </row>
    <row r="182" spans="1:17" ht="19.5" customHeight="1" thickBot="1">
      <c r="A182" s="43" t="s">
        <v>27</v>
      </c>
      <c r="B182" s="108" t="s">
        <v>198</v>
      </c>
      <c r="C182" s="8"/>
      <c r="D182" s="8"/>
      <c r="E182" s="8"/>
      <c r="F182" s="20">
        <f aca="true" t="shared" si="16" ref="F182:Q182">SUM(F176:F181)</f>
        <v>30.53333333333333</v>
      </c>
      <c r="G182" s="20">
        <f t="shared" si="16"/>
        <v>18.67</v>
      </c>
      <c r="H182" s="20">
        <f t="shared" si="16"/>
        <v>78.84333333333332</v>
      </c>
      <c r="I182" s="20">
        <f t="shared" si="16"/>
        <v>755.0333333333333</v>
      </c>
      <c r="J182" s="20">
        <f t="shared" si="16"/>
        <v>0.16666666666666669</v>
      </c>
      <c r="K182" s="20">
        <f t="shared" si="16"/>
        <v>0.35666666666666663</v>
      </c>
      <c r="L182" s="20">
        <f t="shared" si="16"/>
        <v>22.3</v>
      </c>
      <c r="M182" s="20">
        <f t="shared" si="16"/>
        <v>3.6066666666666665</v>
      </c>
      <c r="N182" s="20">
        <f t="shared" si="16"/>
        <v>80.14000000000001</v>
      </c>
      <c r="O182" s="20">
        <f t="shared" si="16"/>
        <v>69.82666666666667</v>
      </c>
      <c r="P182" s="20">
        <f t="shared" si="16"/>
        <v>395.90000000000003</v>
      </c>
      <c r="Q182" s="20">
        <f t="shared" si="16"/>
        <v>7.856666666666667</v>
      </c>
    </row>
    <row r="183" spans="1:17" ht="19.5" customHeight="1" thickBot="1">
      <c r="A183" s="77" t="s">
        <v>37</v>
      </c>
      <c r="B183" s="109"/>
      <c r="C183" s="10"/>
      <c r="D183" s="10"/>
      <c r="E183" s="10"/>
      <c r="F183" s="21">
        <v>44.83</v>
      </c>
      <c r="G183" s="21">
        <v>51.49</v>
      </c>
      <c r="H183" s="21">
        <v>176.08</v>
      </c>
      <c r="I183" s="21">
        <v>1504.53</v>
      </c>
      <c r="J183" s="21">
        <v>0.43</v>
      </c>
      <c r="K183" s="21">
        <v>0.65</v>
      </c>
      <c r="L183" s="21">
        <v>23.71</v>
      </c>
      <c r="M183" s="21">
        <v>4.21</v>
      </c>
      <c r="N183" s="21">
        <v>240.24</v>
      </c>
      <c r="O183" s="21">
        <v>135.73</v>
      </c>
      <c r="P183" s="21">
        <v>667.35</v>
      </c>
      <c r="Q183" s="21">
        <v>11.29</v>
      </c>
    </row>
    <row r="184" spans="2:8" ht="19.5" customHeight="1" thickBot="1">
      <c r="B184" s="110"/>
      <c r="H184">
        <f>H183/G183</f>
        <v>3.419693144299864</v>
      </c>
    </row>
    <row r="185" spans="1:17" s="16" customFormat="1" ht="18" thickBot="1">
      <c r="A185" s="125" t="s">
        <v>0</v>
      </c>
      <c r="B185" s="145" t="s">
        <v>143</v>
      </c>
      <c r="C185" s="127" t="s">
        <v>1</v>
      </c>
      <c r="D185" s="112" t="s">
        <v>2</v>
      </c>
      <c r="E185" s="112" t="s">
        <v>3</v>
      </c>
      <c r="F185" s="122" t="s">
        <v>4</v>
      </c>
      <c r="G185" s="123"/>
      <c r="H185" s="123"/>
      <c r="I185" s="124"/>
      <c r="J185" s="122" t="s">
        <v>5</v>
      </c>
      <c r="K185" s="123"/>
      <c r="L185" s="123"/>
      <c r="M185" s="123"/>
      <c r="N185" s="123"/>
      <c r="O185" s="123"/>
      <c r="P185" s="123"/>
      <c r="Q185" s="124"/>
    </row>
    <row r="186" spans="1:17" s="16" customFormat="1" ht="18" thickBot="1">
      <c r="A186" s="126"/>
      <c r="B186" s="146"/>
      <c r="C186" s="128"/>
      <c r="D186" s="113"/>
      <c r="E186" s="113"/>
      <c r="F186" s="13" t="s">
        <v>6</v>
      </c>
      <c r="G186" s="13" t="s">
        <v>7</v>
      </c>
      <c r="H186" s="13" t="s">
        <v>8</v>
      </c>
      <c r="I186" s="13" t="s">
        <v>9</v>
      </c>
      <c r="J186" s="13" t="s">
        <v>10</v>
      </c>
      <c r="K186" s="13" t="s">
        <v>11</v>
      </c>
      <c r="L186" s="13" t="s">
        <v>12</v>
      </c>
      <c r="M186" s="13" t="s">
        <v>13</v>
      </c>
      <c r="N186" s="13" t="s">
        <v>14</v>
      </c>
      <c r="O186" s="13" t="s">
        <v>15</v>
      </c>
      <c r="P186" s="13" t="s">
        <v>16</v>
      </c>
      <c r="Q186" s="13" t="s">
        <v>17</v>
      </c>
    </row>
    <row r="187" spans="1:17" s="16" customFormat="1" ht="19.5" customHeight="1" thickBot="1">
      <c r="A187" s="39" t="s">
        <v>224</v>
      </c>
      <c r="B187" s="8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s="16" customFormat="1" ht="19.5" customHeight="1" thickBot="1">
      <c r="A188" s="40" t="s">
        <v>18</v>
      </c>
      <c r="B188" s="8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ht="19.5" customHeight="1" thickBot="1">
      <c r="A189" s="42" t="s">
        <v>65</v>
      </c>
      <c r="B189" s="87" t="s">
        <v>145</v>
      </c>
      <c r="C189" s="5">
        <v>25</v>
      </c>
      <c r="D189" s="5" t="s">
        <v>21</v>
      </c>
      <c r="E189" s="5" t="s">
        <v>22</v>
      </c>
      <c r="F189" s="19">
        <v>5.613333333333333</v>
      </c>
      <c r="G189" s="19">
        <v>6.3999999999999995</v>
      </c>
      <c r="H189" s="19">
        <v>30.653333333333332</v>
      </c>
      <c r="I189" s="19">
        <v>205.33333333333334</v>
      </c>
      <c r="J189" s="19">
        <v>0.06666666666666667</v>
      </c>
      <c r="K189" s="19">
        <v>0.14666666666666667</v>
      </c>
      <c r="L189" s="19">
        <v>0</v>
      </c>
      <c r="M189" s="19">
        <v>0.8666666666666667</v>
      </c>
      <c r="N189" s="19">
        <v>0.84</v>
      </c>
      <c r="O189" s="19">
        <v>0.02666666666666667</v>
      </c>
      <c r="P189" s="19">
        <v>127.92</v>
      </c>
      <c r="Q189" s="19">
        <v>2.146666666666667</v>
      </c>
    </row>
    <row r="190" spans="1:17" ht="19.5" customHeight="1" thickBot="1">
      <c r="A190" s="42" t="s">
        <v>34</v>
      </c>
      <c r="B190" s="87" t="s">
        <v>153</v>
      </c>
      <c r="C190" s="5">
        <v>31</v>
      </c>
      <c r="D190" s="5" t="s">
        <v>35</v>
      </c>
      <c r="E190" s="5">
        <v>200</v>
      </c>
      <c r="F190" s="5">
        <v>0.26</v>
      </c>
      <c r="G190" s="5">
        <v>0.06</v>
      </c>
      <c r="H190" s="5">
        <v>15.22</v>
      </c>
      <c r="I190" s="5">
        <v>59</v>
      </c>
      <c r="J190" s="5">
        <v>0</v>
      </c>
      <c r="K190" s="5">
        <v>0</v>
      </c>
      <c r="L190" s="5">
        <v>2.9</v>
      </c>
      <c r="M190" s="5">
        <v>0</v>
      </c>
      <c r="N190" s="5">
        <v>8.05</v>
      </c>
      <c r="O190" s="5">
        <v>5.24</v>
      </c>
      <c r="P190" s="5">
        <v>9.78</v>
      </c>
      <c r="Q190" s="5">
        <v>0.91</v>
      </c>
    </row>
    <row r="191" spans="1:17" ht="19.5" customHeight="1" thickBot="1">
      <c r="A191" s="42" t="s">
        <v>25</v>
      </c>
      <c r="B191" s="87" t="s">
        <v>147</v>
      </c>
      <c r="C191" s="5"/>
      <c r="D191" s="5"/>
      <c r="E191" s="5">
        <v>40</v>
      </c>
      <c r="F191" s="5">
        <v>3.04</v>
      </c>
      <c r="G191" s="5">
        <v>0.34</v>
      </c>
      <c r="H191" s="5">
        <v>19.44</v>
      </c>
      <c r="I191" s="5">
        <v>96</v>
      </c>
      <c r="J191" s="5">
        <v>0</v>
      </c>
      <c r="K191" s="5">
        <v>0.04</v>
      </c>
      <c r="L191" s="5">
        <v>0</v>
      </c>
      <c r="M191" s="5">
        <v>0.44</v>
      </c>
      <c r="N191" s="5">
        <v>8</v>
      </c>
      <c r="O191" s="5">
        <v>5.6</v>
      </c>
      <c r="P191" s="5">
        <v>26</v>
      </c>
      <c r="Q191" s="5">
        <v>0.44</v>
      </c>
    </row>
    <row r="192" spans="1:17" ht="19.5" customHeight="1" thickBot="1">
      <c r="A192" s="42" t="s">
        <v>26</v>
      </c>
      <c r="B192" s="87"/>
      <c r="C192" s="5"/>
      <c r="D192" s="5"/>
      <c r="E192" s="5">
        <v>60</v>
      </c>
      <c r="F192" s="5">
        <v>0.48</v>
      </c>
      <c r="G192" s="5">
        <v>0.18</v>
      </c>
      <c r="H192" s="5">
        <v>4.86</v>
      </c>
      <c r="I192" s="5">
        <v>24</v>
      </c>
      <c r="J192" s="5">
        <v>0</v>
      </c>
      <c r="K192" s="5">
        <v>0.04</v>
      </c>
      <c r="L192" s="5">
        <v>22.8</v>
      </c>
      <c r="M192" s="5">
        <v>0.12</v>
      </c>
      <c r="N192" s="5">
        <v>21</v>
      </c>
      <c r="O192" s="5">
        <v>6.6</v>
      </c>
      <c r="P192" s="5">
        <v>10.2</v>
      </c>
      <c r="Q192" s="5">
        <v>0.06</v>
      </c>
    </row>
    <row r="193" spans="1:17" ht="19.5" customHeight="1" thickBot="1">
      <c r="A193" s="42" t="s">
        <v>85</v>
      </c>
      <c r="B193" s="87" t="s">
        <v>196</v>
      </c>
      <c r="C193" s="5"/>
      <c r="D193" s="5"/>
      <c r="E193" s="5">
        <v>50</v>
      </c>
      <c r="F193" s="5">
        <v>6.65</v>
      </c>
      <c r="G193" s="5">
        <v>1.8</v>
      </c>
      <c r="H193" s="5">
        <v>5.95</v>
      </c>
      <c r="I193" s="5">
        <v>148</v>
      </c>
      <c r="J193" s="5">
        <v>0.01</v>
      </c>
      <c r="K193" s="5">
        <v>0.07</v>
      </c>
      <c r="L193" s="5">
        <v>0.38</v>
      </c>
      <c r="M193" s="5">
        <v>0</v>
      </c>
      <c r="N193" s="5">
        <v>29.22</v>
      </c>
      <c r="O193" s="5">
        <v>14.79</v>
      </c>
      <c r="P193" s="5">
        <v>56.18</v>
      </c>
      <c r="Q193" s="5">
        <v>0.79</v>
      </c>
    </row>
    <row r="194" spans="1:17" ht="19.5" customHeight="1" thickBot="1">
      <c r="A194" s="43" t="s">
        <v>27</v>
      </c>
      <c r="B194" s="108" t="s">
        <v>199</v>
      </c>
      <c r="C194" s="8"/>
      <c r="D194" s="8"/>
      <c r="E194" s="8"/>
      <c r="F194" s="20">
        <f>SUM(F189:F193)</f>
        <v>16.043333333333337</v>
      </c>
      <c r="G194" s="20">
        <f aca="true" t="shared" si="17" ref="G194:P194">SUM(G189:G193)</f>
        <v>8.78</v>
      </c>
      <c r="H194" s="20">
        <f t="shared" si="17"/>
        <v>76.12333333333333</v>
      </c>
      <c r="I194" s="20">
        <f t="shared" si="17"/>
        <v>532.3333333333334</v>
      </c>
      <c r="J194" s="20">
        <f t="shared" si="17"/>
        <v>0.07666666666666666</v>
      </c>
      <c r="K194" s="20">
        <f t="shared" si="17"/>
        <v>0.2966666666666667</v>
      </c>
      <c r="L194" s="20">
        <f t="shared" si="17"/>
        <v>26.08</v>
      </c>
      <c r="M194" s="20">
        <f t="shared" si="17"/>
        <v>1.4266666666666667</v>
      </c>
      <c r="N194" s="20">
        <f t="shared" si="17"/>
        <v>67.11</v>
      </c>
      <c r="O194" s="20">
        <f t="shared" si="17"/>
        <v>32.25666666666667</v>
      </c>
      <c r="P194" s="20">
        <f t="shared" si="17"/>
        <v>230.07999999999998</v>
      </c>
      <c r="Q194" s="20">
        <f>SUM(Q189:Q193)</f>
        <v>4.346666666666668</v>
      </c>
    </row>
    <row r="195" spans="1:17" ht="19.5" customHeight="1" thickBot="1">
      <c r="A195" s="40" t="s">
        <v>28</v>
      </c>
      <c r="B195" s="88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9.5" customHeight="1" thickBot="1">
      <c r="A196" s="42" t="s">
        <v>75</v>
      </c>
      <c r="B196" s="87" t="s">
        <v>178</v>
      </c>
      <c r="C196" s="5">
        <v>5</v>
      </c>
      <c r="D196" s="5" t="s">
        <v>76</v>
      </c>
      <c r="E196" s="5">
        <v>100</v>
      </c>
      <c r="F196" s="19">
        <v>1.3666666666666667</v>
      </c>
      <c r="G196" s="19">
        <v>10.116666666666667</v>
      </c>
      <c r="H196" s="19">
        <v>7.533333333333333</v>
      </c>
      <c r="I196" s="19">
        <v>126.66666666666667</v>
      </c>
      <c r="J196" s="19">
        <v>0.9000000000000001</v>
      </c>
      <c r="K196" s="19">
        <v>0.05</v>
      </c>
      <c r="L196" s="19">
        <v>12.95</v>
      </c>
      <c r="M196" s="19">
        <v>4.533333333333334</v>
      </c>
      <c r="N196" s="19">
        <v>28.049999999999997</v>
      </c>
      <c r="O196" s="19">
        <v>18.53333333333333</v>
      </c>
      <c r="P196" s="19">
        <v>41.083333333333336</v>
      </c>
      <c r="Q196" s="19">
        <v>0.7666666666666667</v>
      </c>
    </row>
    <row r="197" spans="1:17" ht="19.5" customHeight="1" thickBot="1">
      <c r="A197" s="42" t="s">
        <v>57</v>
      </c>
      <c r="B197" s="87" t="s">
        <v>179</v>
      </c>
      <c r="C197" s="5">
        <v>11</v>
      </c>
      <c r="D197" s="5" t="s">
        <v>58</v>
      </c>
      <c r="E197" s="5">
        <v>300</v>
      </c>
      <c r="F197" s="5">
        <v>3.39</v>
      </c>
      <c r="G197" s="5">
        <v>6.45</v>
      </c>
      <c r="H197" s="5">
        <v>25.02</v>
      </c>
      <c r="I197" s="5">
        <v>175.52</v>
      </c>
      <c r="J197" s="5">
        <v>0.09</v>
      </c>
      <c r="K197" s="5">
        <v>0.12</v>
      </c>
      <c r="L197" s="5">
        <v>19.8</v>
      </c>
      <c r="M197" s="5">
        <v>0.35</v>
      </c>
      <c r="N197" s="5">
        <v>27.95</v>
      </c>
      <c r="O197" s="5">
        <v>29.42</v>
      </c>
      <c r="P197" s="5">
        <v>79.37</v>
      </c>
      <c r="Q197" s="5">
        <v>1.28</v>
      </c>
    </row>
    <row r="198" spans="1:17" ht="19.5" customHeight="1" thickBot="1">
      <c r="A198" s="42" t="s">
        <v>86</v>
      </c>
      <c r="B198" s="87" t="s">
        <v>195</v>
      </c>
      <c r="C198" s="5">
        <v>13</v>
      </c>
      <c r="D198" s="5" t="s">
        <v>87</v>
      </c>
      <c r="E198" s="5" t="s">
        <v>31</v>
      </c>
      <c r="F198" s="19">
        <v>11.35</v>
      </c>
      <c r="G198" s="19">
        <v>11.825000000000001</v>
      </c>
      <c r="H198" s="19">
        <v>13.325</v>
      </c>
      <c r="I198" s="19">
        <v>206.25</v>
      </c>
      <c r="J198" s="19">
        <v>0</v>
      </c>
      <c r="K198" s="19">
        <v>0.0625</v>
      </c>
      <c r="L198" s="19">
        <v>1.25</v>
      </c>
      <c r="M198" s="19">
        <v>2.6</v>
      </c>
      <c r="N198" s="19">
        <v>29.6875</v>
      </c>
      <c r="O198" s="19">
        <v>9.237499999999999</v>
      </c>
      <c r="P198" s="19">
        <v>62.68749999999999</v>
      </c>
      <c r="Q198" s="19">
        <v>0.6</v>
      </c>
    </row>
    <row r="199" spans="1:17" ht="19.5" customHeight="1" thickBot="1">
      <c r="A199" s="42" t="s">
        <v>50</v>
      </c>
      <c r="B199" s="87" t="s">
        <v>193</v>
      </c>
      <c r="C199" s="5">
        <v>20</v>
      </c>
      <c r="D199" s="5" t="s">
        <v>51</v>
      </c>
      <c r="E199" s="5">
        <v>200</v>
      </c>
      <c r="F199" s="5">
        <v>11.68</v>
      </c>
      <c r="G199" s="5">
        <v>8.83</v>
      </c>
      <c r="H199" s="5">
        <v>57.44</v>
      </c>
      <c r="I199" s="5">
        <v>361.33</v>
      </c>
      <c r="J199" s="5">
        <v>0.07</v>
      </c>
      <c r="K199" s="5">
        <v>0.11</v>
      </c>
      <c r="L199" s="5">
        <v>0</v>
      </c>
      <c r="M199" s="5">
        <v>0.73</v>
      </c>
      <c r="N199" s="5">
        <v>19.32</v>
      </c>
      <c r="O199" s="5">
        <v>184.83</v>
      </c>
      <c r="P199" s="5">
        <v>276.68</v>
      </c>
      <c r="Q199" s="5">
        <v>6.2</v>
      </c>
    </row>
    <row r="200" spans="1:17" ht="19.5" customHeight="1" thickBot="1">
      <c r="A200" s="42" t="s">
        <v>40</v>
      </c>
      <c r="B200" s="87" t="s">
        <v>156</v>
      </c>
      <c r="C200" s="5">
        <v>33</v>
      </c>
      <c r="D200" s="5" t="s">
        <v>41</v>
      </c>
      <c r="E200" s="5">
        <v>200</v>
      </c>
      <c r="F200" s="5">
        <v>0.16</v>
      </c>
      <c r="G200" s="5">
        <v>0.16</v>
      </c>
      <c r="H200" s="5">
        <v>27.87</v>
      </c>
      <c r="I200" s="5">
        <v>109</v>
      </c>
      <c r="J200" s="5">
        <v>0.01</v>
      </c>
      <c r="K200" s="5">
        <v>0.01</v>
      </c>
      <c r="L200" s="5">
        <v>6.6</v>
      </c>
      <c r="M200" s="5">
        <v>0.08</v>
      </c>
      <c r="N200" s="5">
        <v>6.88</v>
      </c>
      <c r="O200" s="5">
        <v>3.6</v>
      </c>
      <c r="P200" s="5">
        <v>4.4</v>
      </c>
      <c r="Q200" s="5">
        <v>0.95</v>
      </c>
    </row>
    <row r="201" spans="1:17" ht="19.5" customHeight="1" thickBot="1">
      <c r="A201" s="42" t="s">
        <v>36</v>
      </c>
      <c r="B201" s="87" t="s">
        <v>154</v>
      </c>
      <c r="C201" s="5"/>
      <c r="D201" s="5"/>
      <c r="E201" s="5">
        <v>60</v>
      </c>
      <c r="F201" s="5">
        <v>2.82</v>
      </c>
      <c r="G201" s="5">
        <v>0.6</v>
      </c>
      <c r="H201" s="5">
        <v>0.6</v>
      </c>
      <c r="I201" s="5">
        <v>126</v>
      </c>
      <c r="J201" s="5">
        <v>0</v>
      </c>
      <c r="K201" s="5">
        <v>0.04</v>
      </c>
      <c r="L201" s="5">
        <v>0</v>
      </c>
      <c r="M201" s="5">
        <v>0.78</v>
      </c>
      <c r="N201" s="5">
        <v>14.4</v>
      </c>
      <c r="O201" s="5">
        <v>11.4</v>
      </c>
      <c r="P201" s="5">
        <v>52.2</v>
      </c>
      <c r="Q201" s="5">
        <v>2.24</v>
      </c>
    </row>
    <row r="202" spans="1:17" ht="19.5" customHeight="1" thickBot="1">
      <c r="A202" s="42" t="s">
        <v>132</v>
      </c>
      <c r="B202" s="87"/>
      <c r="C202" s="5"/>
      <c r="D202" s="5"/>
      <c r="E202" s="5">
        <v>200</v>
      </c>
      <c r="F202" s="5">
        <v>1</v>
      </c>
      <c r="G202" s="5">
        <v>0.2</v>
      </c>
      <c r="H202" s="5">
        <v>20.2</v>
      </c>
      <c r="I202" s="5">
        <v>86.6</v>
      </c>
      <c r="J202" s="5"/>
      <c r="K202" s="5"/>
      <c r="L202" s="5">
        <v>14</v>
      </c>
      <c r="M202" s="5"/>
      <c r="N202" s="5">
        <v>0.02</v>
      </c>
      <c r="O202" s="5">
        <v>4</v>
      </c>
      <c r="P202" s="5"/>
      <c r="Q202" s="5">
        <v>0.2</v>
      </c>
    </row>
    <row r="203" spans="1:17" ht="19.5" customHeight="1" thickBot="1">
      <c r="A203" s="43" t="s">
        <v>27</v>
      </c>
      <c r="B203" s="108" t="s">
        <v>200</v>
      </c>
      <c r="C203" s="8"/>
      <c r="D203" s="8"/>
      <c r="E203" s="8"/>
      <c r="F203" s="20">
        <f>SUM(F196:F202)</f>
        <v>31.766666666666666</v>
      </c>
      <c r="G203" s="20">
        <f>SUM(G196:G202)</f>
        <v>38.181666666666665</v>
      </c>
      <c r="H203" s="20">
        <f>SUM(H196:H202)</f>
        <v>151.98833333333332</v>
      </c>
      <c r="I203" s="20">
        <f>SUM(I196:I202)</f>
        <v>1191.3666666666666</v>
      </c>
      <c r="J203" s="20">
        <f aca="true" t="shared" si="18" ref="J203:P203">SUM(J196:J201)</f>
        <v>1.07</v>
      </c>
      <c r="K203" s="20">
        <f t="shared" si="18"/>
        <v>0.39249999999999996</v>
      </c>
      <c r="L203" s="20">
        <f>SUM(L196:L202)</f>
        <v>54.6</v>
      </c>
      <c r="M203" s="20">
        <f t="shared" si="18"/>
        <v>9.073333333333334</v>
      </c>
      <c r="N203" s="20">
        <f>SUM(N196:N202)</f>
        <v>126.30749999999999</v>
      </c>
      <c r="O203" s="20">
        <f>SUM(O196:O202)</f>
        <v>261.0208333333333</v>
      </c>
      <c r="P203" s="20">
        <f t="shared" si="18"/>
        <v>516.4208333333333</v>
      </c>
      <c r="Q203" s="20">
        <f>SUM(Q196:Q202)</f>
        <v>12.236666666666666</v>
      </c>
    </row>
    <row r="204" spans="1:17" ht="19.5" customHeight="1" thickBot="1">
      <c r="A204" s="77" t="s">
        <v>37</v>
      </c>
      <c r="B204" s="111" t="e">
        <f>+B184B63:B204</f>
        <v>#NAME?</v>
      </c>
      <c r="C204" s="10"/>
      <c r="D204" s="10"/>
      <c r="E204" s="10"/>
      <c r="F204" s="21">
        <v>47.81</v>
      </c>
      <c r="G204" s="21">
        <v>46.96</v>
      </c>
      <c r="H204" s="21">
        <v>228.11</v>
      </c>
      <c r="I204" s="21" t="s">
        <v>141</v>
      </c>
      <c r="J204" s="21">
        <v>1.15</v>
      </c>
      <c r="K204" s="21">
        <v>0.69</v>
      </c>
      <c r="L204" s="21">
        <v>81.4</v>
      </c>
      <c r="M204" s="21">
        <v>10.5</v>
      </c>
      <c r="N204" s="21">
        <v>193.42</v>
      </c>
      <c r="O204" s="21">
        <v>293.28</v>
      </c>
      <c r="P204" s="21">
        <v>746.5</v>
      </c>
      <c r="Q204" s="21">
        <v>16.59</v>
      </c>
    </row>
    <row r="205" ht="13.5">
      <c r="H205" s="14">
        <f>H183/G183</f>
        <v>3.419693144299864</v>
      </c>
    </row>
    <row r="206" spans="1:17" ht="19.5" customHeight="1">
      <c r="A206" s="139" t="s">
        <v>98</v>
      </c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</row>
    <row r="207" spans="1:17" ht="30.75" customHeight="1">
      <c r="A207" s="140" t="s">
        <v>99</v>
      </c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</row>
    <row r="208" spans="1:17" ht="19.5" customHeight="1">
      <c r="A208" s="139" t="s">
        <v>100</v>
      </c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</row>
    <row r="209" spans="1:17" ht="15">
      <c r="A209" s="139" t="s">
        <v>101</v>
      </c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</row>
  </sheetData>
  <sheetProtection/>
  <mergeCells count="78">
    <mergeCell ref="B85:B86"/>
    <mergeCell ref="B104:B105"/>
    <mergeCell ref="B5:B6"/>
    <mergeCell ref="B25:B26"/>
    <mergeCell ref="B45:B46"/>
    <mergeCell ref="B66:B67"/>
    <mergeCell ref="B125:B126"/>
    <mergeCell ref="B145:B146"/>
    <mergeCell ref="B165:B166"/>
    <mergeCell ref="B185:B186"/>
    <mergeCell ref="A185:A186"/>
    <mergeCell ref="C185:C186"/>
    <mergeCell ref="A165:A166"/>
    <mergeCell ref="C165:C166"/>
    <mergeCell ref="A208:Q208"/>
    <mergeCell ref="A209:Q209"/>
    <mergeCell ref="D165:D166"/>
    <mergeCell ref="E165:E166"/>
    <mergeCell ref="A206:Q206"/>
    <mergeCell ref="A207:Q207"/>
    <mergeCell ref="F165:I165"/>
    <mergeCell ref="J165:Q165"/>
    <mergeCell ref="D185:D186"/>
    <mergeCell ref="E185:E186"/>
    <mergeCell ref="F185:I185"/>
    <mergeCell ref="J185:Q185"/>
    <mergeCell ref="J125:Q125"/>
    <mergeCell ref="A145:A146"/>
    <mergeCell ref="C145:C146"/>
    <mergeCell ref="D145:D146"/>
    <mergeCell ref="C125:C126"/>
    <mergeCell ref="D125:D126"/>
    <mergeCell ref="E125:E126"/>
    <mergeCell ref="F125:I125"/>
    <mergeCell ref="E145:E146"/>
    <mergeCell ref="F145:I145"/>
    <mergeCell ref="J104:Q104"/>
    <mergeCell ref="A104:A105"/>
    <mergeCell ref="C104:C105"/>
    <mergeCell ref="D104:D105"/>
    <mergeCell ref="E104:E105"/>
    <mergeCell ref="F104:I104"/>
    <mergeCell ref="J145:Q145"/>
    <mergeCell ref="A125:A126"/>
    <mergeCell ref="J85:Q85"/>
    <mergeCell ref="A66:A67"/>
    <mergeCell ref="C66:C67"/>
    <mergeCell ref="D66:D67"/>
    <mergeCell ref="E66:E67"/>
    <mergeCell ref="F66:I66"/>
    <mergeCell ref="J66:Q66"/>
    <mergeCell ref="A85:A86"/>
    <mergeCell ref="C85:C86"/>
    <mergeCell ref="D85:D86"/>
    <mergeCell ref="A2:Q2"/>
    <mergeCell ref="A1:C1"/>
    <mergeCell ref="M1:Q1"/>
    <mergeCell ref="A25:A26"/>
    <mergeCell ref="C25:C26"/>
    <mergeCell ref="D25:D26"/>
    <mergeCell ref="A5:A6"/>
    <mergeCell ref="C5:C6"/>
    <mergeCell ref="D5:D6"/>
    <mergeCell ref="E5:E6"/>
    <mergeCell ref="E85:E86"/>
    <mergeCell ref="F85:I85"/>
    <mergeCell ref="E25:E26"/>
    <mergeCell ref="F25:I25"/>
    <mergeCell ref="A4:Q4"/>
    <mergeCell ref="J45:Q45"/>
    <mergeCell ref="A45:A46"/>
    <mergeCell ref="C45:C46"/>
    <mergeCell ref="D45:D46"/>
    <mergeCell ref="F5:I5"/>
    <mergeCell ref="J5:Q5"/>
    <mergeCell ref="J25:Q25"/>
    <mergeCell ref="E45:E46"/>
    <mergeCell ref="F45:I45"/>
  </mergeCells>
  <printOptions/>
  <pageMargins left="0.25" right="0.25" top="0.75" bottom="0.66" header="0.3" footer="0.3"/>
  <pageSetup fitToHeight="0" fitToWidth="1" horizontalDpi="600" verticalDpi="600" orientation="landscape" paperSize="9" scale="73" r:id="rId1"/>
  <rowBreaks count="9" manualBreakCount="9">
    <brk id="24" max="255" man="1"/>
    <brk id="44" max="255" man="1"/>
    <brk id="65" max="255" man="1"/>
    <brk id="84" max="255" man="1"/>
    <brk id="103" max="255" man="1"/>
    <brk id="124" max="255" man="1"/>
    <brk id="144" max="255" man="1"/>
    <brk id="164" max="255" man="1"/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90" zoomScaleNormal="90" zoomScalePageLayoutView="0" workbookViewId="0" topLeftCell="A1">
      <selection activeCell="Q28" sqref="Q28"/>
    </sheetView>
  </sheetViews>
  <sheetFormatPr defaultColWidth="9.140625" defaultRowHeight="15"/>
  <cols>
    <col min="1" max="1" width="8.7109375" style="0" customWidth="1"/>
    <col min="2" max="2" width="7.7109375" style="0" customWidth="1"/>
  </cols>
  <sheetData>
    <row r="1" spans="1:11" ht="14.25">
      <c r="A1" s="149" t="s">
        <v>107</v>
      </c>
      <c r="B1" s="149"/>
      <c r="C1" s="149"/>
      <c r="D1" s="149"/>
      <c r="E1" s="149"/>
      <c r="G1" s="149" t="s">
        <v>107</v>
      </c>
      <c r="H1" s="149"/>
      <c r="I1" s="149"/>
      <c r="J1" s="149"/>
      <c r="K1" s="149"/>
    </row>
    <row r="2" spans="1:11" ht="14.25">
      <c r="A2" s="24" t="s">
        <v>104</v>
      </c>
      <c r="B2" s="25" t="s">
        <v>6</v>
      </c>
      <c r="C2" s="25" t="s">
        <v>7</v>
      </c>
      <c r="D2" s="25" t="s">
        <v>105</v>
      </c>
      <c r="E2" s="25" t="s">
        <v>106</v>
      </c>
      <c r="G2" s="24" t="s">
        <v>110</v>
      </c>
      <c r="H2" s="25" t="s">
        <v>6</v>
      </c>
      <c r="I2" s="25" t="s">
        <v>7</v>
      </c>
      <c r="J2" s="25" t="s">
        <v>105</v>
      </c>
      <c r="K2" s="25" t="s">
        <v>106</v>
      </c>
    </row>
    <row r="3" spans="1:11" ht="14.25">
      <c r="A3" s="24">
        <v>1</v>
      </c>
      <c r="B3" s="26">
        <v>12.3</v>
      </c>
      <c r="C3" s="26">
        <v>16.700000000000003</v>
      </c>
      <c r="D3" s="26">
        <v>76.3</v>
      </c>
      <c r="E3" s="26">
        <v>542</v>
      </c>
      <c r="G3" s="24">
        <v>1</v>
      </c>
      <c r="H3" s="26">
        <v>23.69</v>
      </c>
      <c r="I3" s="26">
        <v>28.98</v>
      </c>
      <c r="J3" s="26">
        <v>93</v>
      </c>
      <c r="K3" s="26">
        <v>787</v>
      </c>
    </row>
    <row r="4" spans="1:11" ht="14.25">
      <c r="A4" s="24">
        <v>2</v>
      </c>
      <c r="B4" s="26">
        <v>8.46</v>
      </c>
      <c r="C4" s="26">
        <v>8.17</v>
      </c>
      <c r="D4" s="26">
        <v>71.75</v>
      </c>
      <c r="E4" s="26">
        <v>392</v>
      </c>
      <c r="G4" s="24">
        <v>2</v>
      </c>
      <c r="H4" s="26">
        <v>22.98</v>
      </c>
      <c r="I4" s="26">
        <v>29.05</v>
      </c>
      <c r="J4" s="26">
        <v>94.58999999999999</v>
      </c>
      <c r="K4" s="26">
        <v>852</v>
      </c>
    </row>
    <row r="5" spans="1:11" ht="14.25">
      <c r="A5" s="24">
        <v>3</v>
      </c>
      <c r="B5" s="26">
        <v>22.85</v>
      </c>
      <c r="C5" s="26">
        <v>23.769999999999996</v>
      </c>
      <c r="D5" s="26">
        <v>66.00999999999999</v>
      </c>
      <c r="E5" s="26">
        <v>572.4</v>
      </c>
      <c r="G5" s="24">
        <v>3</v>
      </c>
      <c r="H5" s="26">
        <v>22.18</v>
      </c>
      <c r="I5" s="26">
        <v>19.26</v>
      </c>
      <c r="J5" s="26">
        <v>80.16999999999999</v>
      </c>
      <c r="K5" s="26">
        <v>717</v>
      </c>
    </row>
    <row r="6" spans="1:11" ht="14.25">
      <c r="A6" s="24">
        <v>4</v>
      </c>
      <c r="B6" s="26">
        <v>10.59</v>
      </c>
      <c r="C6" s="26">
        <v>9.04</v>
      </c>
      <c r="D6" s="26">
        <v>73.39</v>
      </c>
      <c r="E6" s="26">
        <v>409</v>
      </c>
      <c r="G6" s="24">
        <v>4</v>
      </c>
      <c r="H6" s="26">
        <v>26.62</v>
      </c>
      <c r="I6" s="26">
        <v>16.59</v>
      </c>
      <c r="J6" s="26">
        <v>85.80999999999999</v>
      </c>
      <c r="K6" s="26">
        <v>705</v>
      </c>
    </row>
    <row r="7" spans="1:11" ht="14.25">
      <c r="A7" s="24">
        <v>5</v>
      </c>
      <c r="B7" s="26">
        <v>17.53</v>
      </c>
      <c r="C7" s="26">
        <v>15.06</v>
      </c>
      <c r="D7" s="26">
        <v>72.86</v>
      </c>
      <c r="E7" s="26">
        <v>498</v>
      </c>
      <c r="G7" s="24">
        <v>5</v>
      </c>
      <c r="H7" s="26">
        <v>17.54</v>
      </c>
      <c r="I7" s="26">
        <v>25.490000000000002</v>
      </c>
      <c r="J7" s="26">
        <v>78.94</v>
      </c>
      <c r="K7" s="26">
        <v>723</v>
      </c>
    </row>
    <row r="8" spans="1:11" ht="14.25">
      <c r="A8" s="24">
        <v>6</v>
      </c>
      <c r="B8" s="26">
        <v>20.28</v>
      </c>
      <c r="C8" s="26">
        <v>18.03</v>
      </c>
      <c r="D8" s="26">
        <v>75.46000000000001</v>
      </c>
      <c r="E8" s="26">
        <v>625</v>
      </c>
      <c r="G8" s="24">
        <v>6</v>
      </c>
      <c r="H8" s="26">
        <v>24.47</v>
      </c>
      <c r="I8" s="26">
        <v>23.180000000000003</v>
      </c>
      <c r="J8" s="26">
        <v>110.20000000000002</v>
      </c>
      <c r="K8" s="26">
        <v>851</v>
      </c>
    </row>
    <row r="9" spans="1:11" ht="14.25">
      <c r="A9" s="24">
        <v>7</v>
      </c>
      <c r="B9" s="26">
        <v>8.77</v>
      </c>
      <c r="C9" s="26">
        <v>8.05</v>
      </c>
      <c r="D9" s="26">
        <v>69.92999999999999</v>
      </c>
      <c r="E9" s="26">
        <v>386</v>
      </c>
      <c r="G9" s="24">
        <v>7</v>
      </c>
      <c r="H9" s="26">
        <v>19.86</v>
      </c>
      <c r="I9" s="26">
        <v>19.1</v>
      </c>
      <c r="J9" s="26">
        <v>80.38</v>
      </c>
      <c r="K9" s="26">
        <v>728</v>
      </c>
    </row>
    <row r="10" spans="1:11" ht="14.25">
      <c r="A10" s="24">
        <v>8</v>
      </c>
      <c r="B10" s="26">
        <v>16.900000000000002</v>
      </c>
      <c r="C10" s="26">
        <v>13.510000000000002</v>
      </c>
      <c r="D10" s="26">
        <v>88.68</v>
      </c>
      <c r="E10" s="26">
        <v>502.33</v>
      </c>
      <c r="G10" s="24">
        <v>8</v>
      </c>
      <c r="H10" s="26">
        <v>18.07</v>
      </c>
      <c r="I10" s="26">
        <v>22.17</v>
      </c>
      <c r="J10" s="26">
        <v>78.94</v>
      </c>
      <c r="K10" s="26">
        <v>703</v>
      </c>
    </row>
    <row r="11" spans="1:11" ht="14.25">
      <c r="A11" s="24">
        <v>9</v>
      </c>
      <c r="B11" s="26">
        <v>12.120000000000001</v>
      </c>
      <c r="C11" s="26">
        <v>26.1</v>
      </c>
      <c r="D11" s="26">
        <v>86.19</v>
      </c>
      <c r="E11" s="26">
        <v>636</v>
      </c>
      <c r="G11" s="24">
        <v>9</v>
      </c>
      <c r="H11" s="26">
        <v>19.98</v>
      </c>
      <c r="I11" s="26">
        <v>22.830000000000002</v>
      </c>
      <c r="J11" s="26">
        <v>97.46999999999998</v>
      </c>
      <c r="K11" s="26">
        <v>773</v>
      </c>
    </row>
    <row r="12" spans="1:11" ht="14.25">
      <c r="A12" s="24">
        <v>10</v>
      </c>
      <c r="B12" s="26">
        <v>8.17</v>
      </c>
      <c r="C12" s="26">
        <v>5.319999999999999</v>
      </c>
      <c r="D12" s="26">
        <v>76.17</v>
      </c>
      <c r="E12" s="26">
        <v>390</v>
      </c>
      <c r="G12" s="24">
        <v>10</v>
      </c>
      <c r="H12" s="26">
        <v>23.74</v>
      </c>
      <c r="I12" s="26">
        <v>21.26</v>
      </c>
      <c r="J12" s="26">
        <v>100.17</v>
      </c>
      <c r="K12" s="26">
        <v>802</v>
      </c>
    </row>
    <row r="13" spans="1:11" ht="14.25">
      <c r="A13" s="26" t="s">
        <v>108</v>
      </c>
      <c r="B13" s="26">
        <f>SUM(B3:B12)</f>
        <v>137.97</v>
      </c>
      <c r="C13" s="26">
        <f>SUM(C3:C12)</f>
        <v>143.75</v>
      </c>
      <c r="D13" s="26">
        <f>SUM(D3:D12)</f>
        <v>756.7399999999999</v>
      </c>
      <c r="E13" s="26">
        <f>SUM(E3:E12)</f>
        <v>4952.73</v>
      </c>
      <c r="G13" s="26" t="s">
        <v>108</v>
      </c>
      <c r="H13" s="26">
        <f>SUM(H3:H12)</f>
        <v>219.12999999999997</v>
      </c>
      <c r="I13" s="26">
        <f>SUM(I3:I12)</f>
        <v>227.91</v>
      </c>
      <c r="J13" s="26">
        <f>SUM(J3:J12)</f>
        <v>899.67</v>
      </c>
      <c r="K13" s="26">
        <f>SUM(K3:K12)</f>
        <v>7641</v>
      </c>
    </row>
    <row r="14" spans="4:10" ht="14.25">
      <c r="D14">
        <f>D13/C13</f>
        <v>5.264278260869564</v>
      </c>
      <c r="J14">
        <f>J13/I13</f>
        <v>3.9474792681321573</v>
      </c>
    </row>
    <row r="16" spans="1:17" ht="14.25">
      <c r="A16" s="149" t="s">
        <v>109</v>
      </c>
      <c r="B16" s="149"/>
      <c r="C16" s="149"/>
      <c r="D16" s="149"/>
      <c r="E16" s="149"/>
      <c r="G16" s="149" t="s">
        <v>109</v>
      </c>
      <c r="H16" s="149"/>
      <c r="I16" s="149"/>
      <c r="J16" s="149"/>
      <c r="K16" s="149"/>
      <c r="M16" s="149" t="s">
        <v>109</v>
      </c>
      <c r="N16" s="149"/>
      <c r="O16" s="149"/>
      <c r="P16" s="149"/>
      <c r="Q16" s="149"/>
    </row>
    <row r="17" spans="1:17" ht="14.25">
      <c r="A17" s="24" t="s">
        <v>104</v>
      </c>
      <c r="B17" s="25" t="s">
        <v>6</v>
      </c>
      <c r="C17" s="25" t="s">
        <v>7</v>
      </c>
      <c r="D17" s="25" t="s">
        <v>105</v>
      </c>
      <c r="E17" s="25" t="s">
        <v>106</v>
      </c>
      <c r="G17" s="24" t="s">
        <v>110</v>
      </c>
      <c r="H17" s="25" t="s">
        <v>6</v>
      </c>
      <c r="I17" s="25" t="s">
        <v>7</v>
      </c>
      <c r="J17" s="25" t="s">
        <v>105</v>
      </c>
      <c r="K17" s="25" t="s">
        <v>106</v>
      </c>
      <c r="M17" s="24" t="s">
        <v>111</v>
      </c>
      <c r="N17" s="25" t="s">
        <v>6</v>
      </c>
      <c r="O17" s="25" t="s">
        <v>7</v>
      </c>
      <c r="P17" s="25" t="s">
        <v>105</v>
      </c>
      <c r="Q17" s="25" t="s">
        <v>106</v>
      </c>
    </row>
    <row r="18" spans="1:17" ht="14.25">
      <c r="A18" s="24">
        <v>1</v>
      </c>
      <c r="B18" s="26">
        <v>18.85</v>
      </c>
      <c r="C18" s="26">
        <v>24.07</v>
      </c>
      <c r="D18" s="26">
        <v>87.31</v>
      </c>
      <c r="E18" s="26">
        <v>618</v>
      </c>
      <c r="G18" s="24">
        <v>1</v>
      </c>
      <c r="H18" s="26">
        <v>30.090000000000003</v>
      </c>
      <c r="I18" s="26">
        <v>36.28000000000001</v>
      </c>
      <c r="J18" s="26">
        <v>103.28</v>
      </c>
      <c r="K18" s="26">
        <v>723.66</v>
      </c>
      <c r="M18" s="24">
        <v>1</v>
      </c>
      <c r="N18" s="26">
        <v>4.82</v>
      </c>
      <c r="O18" s="26">
        <v>2.43</v>
      </c>
      <c r="P18" s="26">
        <v>43.09</v>
      </c>
      <c r="Q18" s="26">
        <v>292</v>
      </c>
    </row>
    <row r="19" spans="1:17" ht="14.25">
      <c r="A19" s="24">
        <v>2</v>
      </c>
      <c r="B19" s="26">
        <v>10.94</v>
      </c>
      <c r="C19" s="26">
        <v>10.82</v>
      </c>
      <c r="D19" s="26">
        <v>82.9</v>
      </c>
      <c r="E19" s="26">
        <v>475</v>
      </c>
      <c r="G19" s="24">
        <v>2</v>
      </c>
      <c r="H19" s="26">
        <v>28.21</v>
      </c>
      <c r="I19" s="26">
        <v>37.2</v>
      </c>
      <c r="J19" s="26">
        <v>117.39</v>
      </c>
      <c r="K19" s="26">
        <v>1044.05</v>
      </c>
      <c r="M19" s="24">
        <v>2</v>
      </c>
      <c r="N19" s="26">
        <v>8.05</v>
      </c>
      <c r="O19" s="26">
        <v>2</v>
      </c>
      <c r="P19" s="26">
        <v>32.35</v>
      </c>
      <c r="Q19" s="26">
        <v>268</v>
      </c>
    </row>
    <row r="20" spans="1:17" ht="14.25">
      <c r="A20" s="24">
        <v>3</v>
      </c>
      <c r="B20" s="26">
        <v>31.15</v>
      </c>
      <c r="C20" s="26">
        <v>27.85</v>
      </c>
      <c r="D20" s="26">
        <v>74.94</v>
      </c>
      <c r="E20" s="26">
        <v>674.8</v>
      </c>
      <c r="G20" s="24">
        <v>3</v>
      </c>
      <c r="H20" s="26">
        <v>31.22</v>
      </c>
      <c r="I20" s="26">
        <v>26.380000000000003</v>
      </c>
      <c r="J20" s="26">
        <v>120.85</v>
      </c>
      <c r="K20" s="26">
        <v>992.61</v>
      </c>
      <c r="M20" s="24">
        <v>3</v>
      </c>
      <c r="N20" s="26">
        <v>10.06</v>
      </c>
      <c r="O20" s="26">
        <v>8.99</v>
      </c>
      <c r="P20" s="26">
        <v>49.26</v>
      </c>
      <c r="Q20" s="26">
        <v>315</v>
      </c>
    </row>
    <row r="21" spans="1:17" ht="14.25">
      <c r="A21" s="24">
        <v>4</v>
      </c>
      <c r="B21" s="26">
        <v>13.14</v>
      </c>
      <c r="C21" s="26">
        <v>12.59</v>
      </c>
      <c r="D21" s="26">
        <v>81.05</v>
      </c>
      <c r="E21" s="26">
        <v>478.33</v>
      </c>
      <c r="G21" s="24">
        <v>4</v>
      </c>
      <c r="H21" s="32">
        <v>34.106688566885666</v>
      </c>
      <c r="I21" s="32">
        <v>21.211737917379175</v>
      </c>
      <c r="J21" s="32">
        <v>98.280093300933</v>
      </c>
      <c r="K21" s="32">
        <v>829.8345183451834</v>
      </c>
      <c r="M21" s="24">
        <v>4</v>
      </c>
      <c r="N21" s="26">
        <v>3.78</v>
      </c>
      <c r="O21" s="26">
        <v>9.88</v>
      </c>
      <c r="P21" s="26">
        <v>45.04</v>
      </c>
      <c r="Q21" s="26">
        <v>300</v>
      </c>
    </row>
    <row r="22" spans="1:17" ht="14.25">
      <c r="A22" s="24">
        <v>5</v>
      </c>
      <c r="B22" s="26">
        <v>19.78</v>
      </c>
      <c r="C22" s="26">
        <v>17.61</v>
      </c>
      <c r="D22" s="26">
        <v>83.26</v>
      </c>
      <c r="E22" s="26">
        <v>572</v>
      </c>
      <c r="G22" s="24">
        <v>5</v>
      </c>
      <c r="H22" s="26">
        <v>22.24</v>
      </c>
      <c r="I22" s="26">
        <v>35.89</v>
      </c>
      <c r="J22" s="26">
        <v>98.96</v>
      </c>
      <c r="K22" s="26">
        <v>918.17</v>
      </c>
      <c r="M22" s="24">
        <v>5</v>
      </c>
      <c r="N22" s="26">
        <v>7.38</v>
      </c>
      <c r="O22" s="26">
        <v>5.84</v>
      </c>
      <c r="P22" s="26">
        <v>52.52</v>
      </c>
      <c r="Q22" s="26">
        <v>292</v>
      </c>
    </row>
    <row r="23" spans="1:17" ht="14.25">
      <c r="A23" s="24">
        <v>6</v>
      </c>
      <c r="B23" s="26">
        <v>22.92</v>
      </c>
      <c r="C23" s="26">
        <v>21.77</v>
      </c>
      <c r="D23" s="26">
        <v>86.09</v>
      </c>
      <c r="E23" s="26">
        <v>712.33</v>
      </c>
      <c r="G23" s="24">
        <v>6</v>
      </c>
      <c r="H23" s="32">
        <v>30.868403984039837</v>
      </c>
      <c r="I23" s="32">
        <v>29.04005595055951</v>
      </c>
      <c r="J23" s="32">
        <v>132.68523940239405</v>
      </c>
      <c r="K23" s="32">
        <v>1021.5851033510335</v>
      </c>
      <c r="M23" s="24">
        <v>6</v>
      </c>
      <c r="N23" s="26">
        <v>5.19</v>
      </c>
      <c r="O23" s="26">
        <v>2.38</v>
      </c>
      <c r="P23" s="26">
        <v>62.49</v>
      </c>
      <c r="Q23" s="26">
        <v>371</v>
      </c>
    </row>
    <row r="24" spans="1:17" ht="14.25">
      <c r="A24" s="24">
        <v>7</v>
      </c>
      <c r="B24" s="26">
        <v>11.35</v>
      </c>
      <c r="C24" s="26">
        <v>10.66</v>
      </c>
      <c r="D24" s="26">
        <v>80.47</v>
      </c>
      <c r="E24" s="26">
        <v>467</v>
      </c>
      <c r="G24" s="24">
        <v>7</v>
      </c>
      <c r="H24" s="26">
        <v>24.58</v>
      </c>
      <c r="I24" s="26">
        <v>25.37</v>
      </c>
      <c r="J24" s="26">
        <v>97.37</v>
      </c>
      <c r="K24" s="26">
        <v>887.75</v>
      </c>
      <c r="M24" s="24">
        <v>7</v>
      </c>
      <c r="N24" s="26">
        <v>8.82</v>
      </c>
      <c r="O24" s="26">
        <v>7.34</v>
      </c>
      <c r="P24" s="26">
        <v>65.06</v>
      </c>
      <c r="Q24" s="26">
        <v>357</v>
      </c>
    </row>
    <row r="25" spans="1:17" ht="14.25">
      <c r="A25" s="24">
        <v>8</v>
      </c>
      <c r="B25" s="26">
        <v>20.18</v>
      </c>
      <c r="C25" s="26">
        <v>17.15</v>
      </c>
      <c r="D25" s="26">
        <v>99.69</v>
      </c>
      <c r="E25" s="26">
        <v>592.33</v>
      </c>
      <c r="G25" s="24">
        <v>8</v>
      </c>
      <c r="H25" s="26">
        <v>22.77</v>
      </c>
      <c r="I25" s="26">
        <v>30.48</v>
      </c>
      <c r="J25" s="26">
        <v>95.39</v>
      </c>
      <c r="K25" s="26">
        <v>867.58</v>
      </c>
      <c r="M25" s="24">
        <v>8</v>
      </c>
      <c r="N25" s="26">
        <v>9.84</v>
      </c>
      <c r="O25" s="26">
        <v>6.09</v>
      </c>
      <c r="P25" s="26">
        <v>71.04</v>
      </c>
      <c r="Q25" s="26">
        <v>392</v>
      </c>
    </row>
    <row r="26" spans="1:17" ht="14.25">
      <c r="A26" s="24">
        <v>9</v>
      </c>
      <c r="B26" s="26">
        <v>14.3</v>
      </c>
      <c r="C26" s="26">
        <v>32.82</v>
      </c>
      <c r="D26" s="26">
        <v>97.24</v>
      </c>
      <c r="E26" s="26">
        <v>749.5</v>
      </c>
      <c r="G26" s="24">
        <v>9</v>
      </c>
      <c r="H26" s="32">
        <v>24.720867233672337</v>
      </c>
      <c r="I26" s="32">
        <v>28.737564500645007</v>
      </c>
      <c r="J26" s="32">
        <v>115.35858353583535</v>
      </c>
      <c r="K26" s="32">
        <v>917.8350883508836</v>
      </c>
      <c r="M26" s="24">
        <v>9</v>
      </c>
      <c r="N26" s="26">
        <v>9.04</v>
      </c>
      <c r="O26" s="26">
        <v>2.1</v>
      </c>
      <c r="P26" s="26">
        <v>49.06</v>
      </c>
      <c r="Q26" s="26">
        <v>331</v>
      </c>
    </row>
    <row r="27" spans="1:17" ht="14.25">
      <c r="A27" s="24">
        <v>10</v>
      </c>
      <c r="B27" s="32">
        <v>9.573333333333334</v>
      </c>
      <c r="C27" s="32">
        <v>6.919999999999999</v>
      </c>
      <c r="D27" s="32">
        <v>83.83333333333333</v>
      </c>
      <c r="E27" s="32">
        <v>441.33333333333337</v>
      </c>
      <c r="G27" s="24">
        <v>10</v>
      </c>
      <c r="H27" s="32">
        <v>30.06</v>
      </c>
      <c r="I27" s="32">
        <v>27.985000000000003</v>
      </c>
      <c r="J27" s="32">
        <v>125.535</v>
      </c>
      <c r="K27" s="32">
        <v>992.0999999999999</v>
      </c>
      <c r="M27" s="24">
        <v>10</v>
      </c>
      <c r="N27" s="26">
        <v>8.05</v>
      </c>
      <c r="O27" s="26">
        <v>2</v>
      </c>
      <c r="P27" s="26">
        <v>32.35</v>
      </c>
      <c r="Q27" s="26">
        <v>268</v>
      </c>
    </row>
    <row r="28" spans="1:17" ht="14.25">
      <c r="A28" s="26" t="s">
        <v>108</v>
      </c>
      <c r="B28" s="26">
        <f>SUM(B18:B27)</f>
        <v>172.18333333333334</v>
      </c>
      <c r="C28" s="26">
        <f>SUM(C18:C27)</f>
        <v>182.25999999999996</v>
      </c>
      <c r="D28" s="26">
        <f>SUM(D18:D27)</f>
        <v>856.7833333333334</v>
      </c>
      <c r="E28" s="26">
        <f>SUM(E18:E27)</f>
        <v>5780.623333333333</v>
      </c>
      <c r="G28" s="26" t="s">
        <v>108</v>
      </c>
      <c r="H28" s="26">
        <f>SUM(H18:H27)</f>
        <v>278.86595978459786</v>
      </c>
      <c r="I28" s="26">
        <f>SUM(I18:I27)</f>
        <v>298.5743583685837</v>
      </c>
      <c r="J28" s="26">
        <f>SUM(J18:J27)</f>
        <v>1105.0989162391625</v>
      </c>
      <c r="K28" s="26">
        <f>SUM(K18:K27)</f>
        <v>9195.1747100471</v>
      </c>
      <c r="M28" s="26" t="s">
        <v>108</v>
      </c>
      <c r="N28" s="26">
        <f>SUM(N18:N27)</f>
        <v>75.02999999999999</v>
      </c>
      <c r="O28" s="26">
        <f>SUM(O18:O27)</f>
        <v>49.050000000000004</v>
      </c>
      <c r="P28" s="26">
        <f>SUM(P18:P27)</f>
        <v>502.26000000000005</v>
      </c>
      <c r="Q28" s="26">
        <f>SUM(Q18:Q27)</f>
        <v>3186</v>
      </c>
    </row>
    <row r="29" spans="4:16" ht="14.25">
      <c r="D29">
        <f>D28/C28</f>
        <v>4.700885182340248</v>
      </c>
      <c r="J29">
        <f>J28/I28</f>
        <v>3.7012519168673594</v>
      </c>
      <c r="P29">
        <f>P28/N28</f>
        <v>6.694122351059578</v>
      </c>
    </row>
  </sheetData>
  <sheetProtection/>
  <mergeCells count="5">
    <mergeCell ref="A1:E1"/>
    <mergeCell ref="A16:E16"/>
    <mergeCell ref="G16:K16"/>
    <mergeCell ref="M16:Q16"/>
    <mergeCell ref="G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User15</cp:lastModifiedBy>
  <cp:lastPrinted>2022-05-31T10:31:02Z</cp:lastPrinted>
  <dcterms:created xsi:type="dcterms:W3CDTF">2020-11-04T20:04:41Z</dcterms:created>
  <dcterms:modified xsi:type="dcterms:W3CDTF">2022-06-01T03:51:44Z</dcterms:modified>
  <cp:category/>
  <cp:version/>
  <cp:contentType/>
  <cp:contentStatus/>
</cp:coreProperties>
</file>