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activeTab="6"/>
  </bookViews>
  <sheets>
    <sheet name="титульный лист" sheetId="2" r:id="rId1"/>
    <sheet name="общие сведения" sheetId="3" r:id="rId2"/>
    <sheet name="п.1.5" sheetId="4" r:id="rId3"/>
    <sheet name="раздел 2" sheetId="5" r:id="rId4"/>
    <sheet name="раздел 2.3" sheetId="6" r:id="rId5"/>
    <sheet name="раздел 2.3.1" sheetId="7" r:id="rId6"/>
    <sheet name="Раздел 3" sheetId="8" r:id="rId7"/>
  </sheets>
  <calcPr calcId="145621"/>
</workbook>
</file>

<file path=xl/calcChain.xml><?xml version="1.0" encoding="utf-8"?>
<calcChain xmlns="http://schemas.openxmlformats.org/spreadsheetml/2006/main">
  <c r="H15" i="4" l="1"/>
  <c r="F15" i="4"/>
  <c r="G15" i="4"/>
  <c r="S8" i="4" l="1"/>
  <c r="S13" i="4"/>
  <c r="S14" i="4"/>
  <c r="S15" i="4"/>
  <c r="S7" i="4"/>
  <c r="D8" i="4"/>
  <c r="D12" i="4"/>
  <c r="D13" i="4"/>
  <c r="D14" i="4"/>
  <c r="D15" i="4"/>
  <c r="D7" i="4"/>
  <c r="P7" i="4"/>
  <c r="P8" i="4"/>
  <c r="P14" i="4"/>
  <c r="P15" i="4"/>
  <c r="C15" i="4" l="1"/>
  <c r="B15" i="4"/>
  <c r="I20" i="6" l="1"/>
  <c r="O21" i="6"/>
  <c r="O22" i="6"/>
  <c r="I25" i="6"/>
  <c r="E18" i="6"/>
  <c r="D18" i="6"/>
  <c r="E13" i="6"/>
  <c r="F13" i="6" s="1"/>
  <c r="D13" i="6"/>
  <c r="D14" i="6"/>
  <c r="Y12" i="6"/>
  <c r="E18" i="5"/>
  <c r="E11" i="5"/>
  <c r="E10" i="5"/>
  <c r="E9" i="5"/>
  <c r="E12" i="5"/>
  <c r="E13" i="5"/>
  <c r="E14" i="5"/>
  <c r="E17" i="5"/>
  <c r="E20" i="5"/>
  <c r="E22" i="5"/>
  <c r="E8" i="5"/>
  <c r="E7" i="5"/>
  <c r="N15" i="4"/>
  <c r="O15" i="4"/>
  <c r="K15" i="4"/>
  <c r="E15" i="4"/>
  <c r="F18" i="6" l="1"/>
  <c r="P13" i="4"/>
  <c r="E37" i="6"/>
  <c r="D37" i="6"/>
  <c r="E36" i="6"/>
  <c r="D36" i="6"/>
  <c r="AA33" i="6"/>
  <c r="M33" i="6"/>
  <c r="G33" i="6"/>
  <c r="AA30" i="6"/>
  <c r="M30" i="6"/>
  <c r="Y29" i="6"/>
  <c r="O29" i="6"/>
  <c r="I29" i="6"/>
  <c r="E29" i="6"/>
  <c r="D29" i="6"/>
  <c r="E26" i="6"/>
  <c r="D26" i="6"/>
  <c r="Y25" i="6"/>
  <c r="E24" i="6"/>
  <c r="D24" i="6"/>
  <c r="E23" i="6"/>
  <c r="D23" i="6"/>
  <c r="I22" i="6"/>
  <c r="E22" i="6"/>
  <c r="D22" i="6"/>
  <c r="AA21" i="6"/>
  <c r="AA20" i="6" s="1"/>
  <c r="Z21" i="6"/>
  <c r="V20" i="6"/>
  <c r="M20" i="6"/>
  <c r="Z20" i="6"/>
  <c r="N20" i="6"/>
  <c r="O14" i="6"/>
  <c r="E14" i="6"/>
  <c r="I13" i="6"/>
  <c r="AA11" i="6"/>
  <c r="Z11" i="6"/>
  <c r="N11" i="6"/>
  <c r="M11" i="6"/>
  <c r="O11" i="6" s="1"/>
  <c r="D11" i="6" l="1"/>
  <c r="F14" i="6"/>
  <c r="O20" i="6"/>
  <c r="D21" i="6"/>
  <c r="D20" i="6"/>
  <c r="F22" i="6"/>
  <c r="I21" i="6"/>
  <c r="I11" i="6"/>
  <c r="F29" i="6"/>
  <c r="Y11" i="6"/>
  <c r="E11" i="6"/>
  <c r="X20" i="6"/>
  <c r="Y20" i="6" s="1"/>
  <c r="E21" i="6"/>
  <c r="F11" i="6" l="1"/>
  <c r="F21" i="6"/>
  <c r="E20" i="6"/>
  <c r="F20" i="6" s="1"/>
</calcChain>
</file>

<file path=xl/sharedStrings.xml><?xml version="1.0" encoding="utf-8"?>
<sst xmlns="http://schemas.openxmlformats.org/spreadsheetml/2006/main" count="354" uniqueCount="233">
  <si>
    <t>Форма по КФД &lt;*&gt;</t>
  </si>
  <si>
    <t>Коды</t>
  </si>
  <si>
    <t>Дата</t>
  </si>
  <si>
    <t>Код по ОКПО &lt;**&gt;</t>
  </si>
  <si>
    <t>Наименование бюджетного учреждения</t>
  </si>
  <si>
    <t>(далее-учреждение)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</si>
  <si>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</si>
  <si>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</si>
  <si>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тысяч рублей (далее - тыс. руб.)</t>
  </si>
  <si>
    <t>Наименование органа, осуществляющего функции и полномочия учредителя</t>
  </si>
  <si>
    <t>Адрес фактического местонахождения учреждения</t>
  </si>
  <si>
    <t>по ОКЕИ</t>
  </si>
  <si>
    <t>Министерство образования и молодежной политики Чувашской Республики</t>
  </si>
  <si>
    <t>УТВЕРЖДАЮ:</t>
  </si>
  <si>
    <t>СОГЛАСОВАНО:</t>
  </si>
  <si>
    <t>1.1. Основные  виды  деятельности учреждения, которые учреждение вправе осуществлять в соответствии с его учредительными документами:</t>
  </si>
  <si>
    <t>№ п/п</t>
  </si>
  <si>
    <t>Наименование услуги (работы)</t>
  </si>
  <si>
    <t>Категории потребителей услуги (работы)</t>
  </si>
  <si>
    <t>Единицы измерения показателя объема (содержания) услуги (работы)</t>
  </si>
  <si>
    <t xml:space="preserve">Наименование документа </t>
  </si>
  <si>
    <t>Номер документа</t>
  </si>
  <si>
    <t>Дата выдачи</t>
  </si>
  <si>
    <t>Срок действия</t>
  </si>
  <si>
    <t>Наименование показателя</t>
  </si>
  <si>
    <t>Количество ставок по штатному расписанию</t>
  </si>
  <si>
    <t>на начало года, ед</t>
  </si>
  <si>
    <t>на конец года, ед</t>
  </si>
  <si>
    <t>Изменение, %</t>
  </si>
  <si>
    <t xml:space="preserve">На начало отчетного периода </t>
  </si>
  <si>
    <t>Имеют ученую степень</t>
  </si>
  <si>
    <t>Имеют ученое звание</t>
  </si>
  <si>
    <t>Имеют высшее образование</t>
  </si>
  <si>
    <t>За год, предшествующий отчетному</t>
  </si>
  <si>
    <t>За отчетный год</t>
  </si>
  <si>
    <t>Изменение,%</t>
  </si>
  <si>
    <t>Среднегодовая (среднесписочная) численность работников списочного состава с учетом внешних совместителей учреждения, чел.</t>
  </si>
  <si>
    <t>Средняя заработная плата сотрудников учреждения (тыс. руб.)</t>
  </si>
  <si>
    <t>Пояснения</t>
  </si>
  <si>
    <t>Основной персонал</t>
  </si>
  <si>
    <t>педагогические работники</t>
  </si>
  <si>
    <t>профессорско-преподавательский состав</t>
  </si>
  <si>
    <t>научные работники</t>
  </si>
  <si>
    <t xml:space="preserve"> из них: научные сотрудники</t>
  </si>
  <si>
    <t>прочий основной персонал</t>
  </si>
  <si>
    <t>Административно-управленческий персонал</t>
  </si>
  <si>
    <t>Вспомогательный персонал</t>
  </si>
  <si>
    <t>Итого по учреждению</t>
  </si>
  <si>
    <t>1.5. Сведения о численности работников учреждения</t>
  </si>
  <si>
    <t>2.1. Общие результаты деятельности учреждения</t>
  </si>
  <si>
    <t>2. Результаты деятельности учреждения</t>
  </si>
  <si>
    <t>На начало отчетного года (тыс. руб.)</t>
  </si>
  <si>
    <t>На конец отчетного года (тыс. руб.)</t>
  </si>
  <si>
    <t>Нефинансовые активы, всего:</t>
  </si>
  <si>
    <t>1.1.</t>
  </si>
  <si>
    <t>недвижимое имущество, всего:</t>
  </si>
  <si>
    <t>1.2.</t>
  </si>
  <si>
    <t>остаточная стоимость</t>
  </si>
  <si>
    <t>1.3.</t>
  </si>
  <si>
    <t>особо ценное движимое имущество, всего</t>
  </si>
  <si>
    <t>1.4.</t>
  </si>
  <si>
    <t>Финансовые активы, всего:</t>
  </si>
  <si>
    <t>2.1.</t>
  </si>
  <si>
    <t>денежные средства учреждения, всего</t>
  </si>
  <si>
    <t>2.2.</t>
  </si>
  <si>
    <t>денежные средства учреждения на счетах</t>
  </si>
  <si>
    <t>2.3.</t>
  </si>
  <si>
    <t>денежные средства учреждения, размещенные на депозиты в кредитной организации</t>
  </si>
  <si>
    <t>2.4.</t>
  </si>
  <si>
    <t>иные финансовые инструменты</t>
  </si>
  <si>
    <t>2.5.</t>
  </si>
  <si>
    <t>2.6.</t>
  </si>
  <si>
    <t xml:space="preserve">2.7. </t>
  </si>
  <si>
    <t>дебиторская задолженность, нереальная к взысканию</t>
  </si>
  <si>
    <t>Обязательства, всего:</t>
  </si>
  <si>
    <t>3.1.</t>
  </si>
  <si>
    <t>долговые обязательства</t>
  </si>
  <si>
    <t>3.2.</t>
  </si>
  <si>
    <t>кредиторская задолженность</t>
  </si>
  <si>
    <t>3.3.</t>
  </si>
  <si>
    <t>просроченная кредиторская задолженность</t>
  </si>
  <si>
    <t>Справочно:
    1)   Общая   сумма  выставленных  требований  к  возмещению  ущерба  по
недостачам  и хищениям материальных ценностей, денежных средств, а также от
порчи материальных ценностей: ____________________ тыс. руб.
    2)   Причины   образования   дебиторской  задолженности,  нереальной  к
взысканию:
    3) Причины образования просроченной кредиторской задолженности:</t>
  </si>
  <si>
    <t>2.2.  Информация  об  услугах  (работах),  оказываемых  потребителям (в 
течение отчетного периода)
    2.2.1.  Сведения  об оказании (выполнении) учреждением услуг (работ) (в 
том числе платных для потребителей) в отчетном году</t>
  </si>
  <si>
    <t>Тип услуги (работы) (бесплатная, частично платная, полностью платная</t>
  </si>
  <si>
    <t>Общее количество потребителей, воспользовавшихся услугами (работами) учреждения за год, ед</t>
  </si>
  <si>
    <t>Плановый доход, тыс. руб</t>
  </si>
  <si>
    <t>Цены (тарифы) на платные услуги (работы) тыс. руб</t>
  </si>
  <si>
    <t>на начало года</t>
  </si>
  <si>
    <t>на конец года</t>
  </si>
  <si>
    <t>Сумма доходов, полученных учреждением от оказания (выполнения) платных услуг (работ) (тыс. руб)</t>
  </si>
  <si>
    <t>2.2.2.</t>
  </si>
  <si>
    <t>Сведения о прочих доходах</t>
  </si>
  <si>
    <t>Наименование доходов (гранты, субсидии, пожертвования, прочие безвозмездные поступления)</t>
  </si>
  <si>
    <t>Наименование грантодателя (при наличии)</t>
  </si>
  <si>
    <t>Сумма прочих доходов за отчетный период (тыс. руб)</t>
  </si>
  <si>
    <t>2.2.3.</t>
  </si>
  <si>
    <t>Сведения  о жалобах потребителей на предоставленные учреждением 
услуги (выполненные работы) и принятые по результатам их рассмотрения меры</t>
  </si>
  <si>
    <t>Количество жалоб потребителей, ед.</t>
  </si>
  <si>
    <t>Принятые меры по результатам рассмотрения жалоб</t>
  </si>
  <si>
    <t>Код строки</t>
  </si>
  <si>
    <t>Код аналитики</t>
  </si>
  <si>
    <t>Произведено возвратов (тыс. руб)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</si>
  <si>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</si>
  <si>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</si>
  <si>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</si>
  <si>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</t>
  </si>
  <si>
    <t>3.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</si>
  <si>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</si>
  <si>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</si>
  <si>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1.</t>
  </si>
  <si>
    <t>3.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</si>
  <si>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</si>
  <si>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</si>
  <si>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</si>
  <si>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</si>
  <si>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</si>
  <si>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</si>
  <si>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</si>
  <si>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</si>
  <si>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</si>
  <si>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</si>
  <si>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</si>
  <si>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</si>
  <si>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</si>
  <si>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11.</t>
  </si>
  <si>
    <t>12.</t>
  </si>
  <si>
    <t>13.</t>
  </si>
  <si>
    <t>14.</t>
  </si>
  <si>
    <t>15.</t>
  </si>
  <si>
    <t>15.1.</t>
  </si>
  <si>
    <t>16.</t>
  </si>
  <si>
    <t>16.1.</t>
  </si>
  <si>
    <t>17.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</si>
  <si>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</si>
  <si>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остаточная стоимость недвижимого имущества, находящегося у учреждения на праве оперативного управления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</si>
  <si>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</si>
  <si>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</si>
  <si>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</si>
  <si>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</si>
  <si>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 (тыс. руб.)</t>
  </si>
  <si>
    <t>Общая остаточная стоимость движимого имущества, находящегося у учреждения на праве оперативного управления (тыс. руб.)</t>
  </si>
  <si>
    <t>Общая балансовая стоимость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</si>
  <si>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</si>
  <si>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</si>
  <si>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</si>
  <si>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особо ценного движимого имущества, находящегося у учреждения на праве оперативного управления (тыс. руб.)</t>
  </si>
  <si>
    <t>Общая остаточная стоимость особо ценного движимого имущества, находящегося у учреждения на праве оперативного управления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</si>
  <si>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</si>
  <si>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</si>
  <si>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</si>
  <si>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</si>
  <si>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</si>
  <si>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управления, и переданного в аренду (кв. м)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</si>
  <si>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(кв. м)</t>
  </si>
  <si>
    <t>Общая площадь объектов недвижимого имущества, арендуемых учреждением (кв. м) или находящихся в безвозмездном пользовании</t>
  </si>
  <si>
    <t>Количество объектов недвижимого имущества, находящегося 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</si>
  <si>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</si>
  <si>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остаточная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</si>
  <si>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</si>
  <si>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Наименование показателя &lt;*&gt;</t>
  </si>
  <si>
    <t>Код бюджетной классификации Российской Федерации</t>
  </si>
  <si>
    <t>Всего (тыс. руб.)</t>
  </si>
  <si>
    <t>Объем финансового обеспечения</t>
  </si>
  <si>
    <t>в том числе:</t>
  </si>
  <si>
    <t>Субсидия на финансовое обеспечение выполнения государственного (муниципального) задания (тыс. руб.)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</si>
  <si>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 (тыс. руб.)</t>
  </si>
  <si>
    <t>Субсидии, предоставляемые в соответствии с абзацем вторым пункта 1 статьи 78.1 Бюджетного кодекса Российской Федерации (тыс. руб.)</t>
  </si>
  <si>
    <t>План</t>
  </si>
  <si>
    <t>Факт</t>
  </si>
  <si>
    <t>Отклонение, %</t>
  </si>
  <si>
    <t>Поступления от доходов &lt;**&gt;, всего:</t>
  </si>
  <si>
    <t>x</t>
  </si>
  <si>
    <t>в том числе: доходы от собственности</t>
  </si>
  <si>
    <t>доходы от оказания услуг (выполнения работ)</t>
  </si>
  <si>
    <t>доходы от</t>
  </si>
  <si>
    <t>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</si>
  <si>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</si>
  <si>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</si>
  <si>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</si>
  <si>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</si>
  <si>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</si>
  <si>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</si>
  <si>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</si>
  <si>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</si>
  <si>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</si>
  <si>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</si>
  <si>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</si>
  <si>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</si>
  <si>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</si>
  <si>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</si>
  <si>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</si>
  <si>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</si>
  <si>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</si>
  <si>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</si>
  <si>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</si>
  <si>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</si>
  <si>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</si>
  <si>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 на осуществление капитальных вложений (тыс. руб.)</t>
  </si>
  <si>
    <t>Средства обязательного медицинского страхования (тыс. руб.)</t>
  </si>
  <si>
    <t>Поступления от оказания услуг (выполнения работ) на платной основе и от иной приносящей доход деятельности (тыс. руб.)</t>
  </si>
  <si>
    <t>Всего</t>
  </si>
  <si>
    <t>Из них гранты</t>
  </si>
  <si>
    <t>Устав</t>
  </si>
  <si>
    <t>бессрочно</t>
  </si>
  <si>
    <t xml:space="preserve">2.3. Данные   о   кассовых  и  плановых  поступлениях  и  выплатах  в соответствии с планом финансово-хозяйственной деятельности учреждения
</t>
  </si>
  <si>
    <t>дебиторская задолженность по доходам</t>
  </si>
  <si>
    <t>дебиторская задолженность по расходам</t>
  </si>
  <si>
    <t>429212 Чувашская Республика, Вурнарский р-н,с.Калинино,ул.Советская д.20</t>
  </si>
  <si>
    <t>Бюджетное общеобразовательное учреждение Чувашкской Республики "Калининская общеобразовательная школа-интернат для обучающихся с ограниченными возможностями здоровья" Министерства образования и молодежной политики Чувашской Республики</t>
  </si>
  <si>
    <t>Реализация адаптированных общеобразовательных программ для детей с умственной отсталостью</t>
  </si>
  <si>
    <t>Содержание детей</t>
  </si>
  <si>
    <t>дети</t>
  </si>
  <si>
    <t>чел.</t>
  </si>
  <si>
    <t>Лицензия</t>
  </si>
  <si>
    <t>Свидетельство о государственной акредитации</t>
  </si>
  <si>
    <t>*</t>
  </si>
  <si>
    <t>Общая остаточная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 реконструкция газ.котельной</t>
  </si>
  <si>
    <t xml:space="preserve">Общая балансовая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 </t>
  </si>
  <si>
    <t>1.2.   Перечень   разрешительных   документов,   на  основании  которых 
учреждение  осуществляет  деятельность  (в  случае,  если виды деятельности 
учреждения,   предусмотренные   его   учредительными   документами,   могут 
осуществляться только на основании специальных разрешений (лицензий):</t>
  </si>
  <si>
    <t>Первый заместитель министра образования и молодежной политики Чувашской Республики</t>
  </si>
  <si>
    <t>Лукшин А.П.</t>
  </si>
  <si>
    <t>"____"___________2022</t>
  </si>
  <si>
    <t>Отчет о результатах деятельности бюджетного учреждения Чувашской Республики, подведомственного Министерству образования и молодежной политики Чувашской Республики, и об использовании закрепленного за ним имущества за 2021 год</t>
  </si>
  <si>
    <t>Директор  БОУ "Калининская общеобразовательная школа-интернат для обучающихся с ОВЗ"</t>
  </si>
  <si>
    <t>Пени за несвоевременное исполнение контракта</t>
  </si>
  <si>
    <t>Компенсация затрат по предупредительным мерам от травматизма</t>
  </si>
  <si>
    <t>Сдача металлолома</t>
  </si>
  <si>
    <t>Субсидии на ежемесячное денежное вознаграждение за классное руководство пе-дагогическим работникам государственных образовательных организаций.</t>
  </si>
  <si>
    <t>874560-20-53030</t>
  </si>
  <si>
    <t>Целевая субсидия на иные расходы (питание)</t>
  </si>
  <si>
    <t>2.3.1.Сведения о возвратах остатков субсидий и расходов прошлых лет 
отчетный год</t>
  </si>
  <si>
    <t xml:space="preserve">На   конец отчетного периода </t>
  </si>
  <si>
    <t>Е.Н.Ананьева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</si>
</sst>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/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>
      <alignment wrapText="1"/>
    </xf>
    <xf numFmtId="0" fontId="1" fillId="3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5" fontId="2" fillId="3" borderId="6" xfId="0" applyNumberFormat="1" applyFont="1" applyFill="1" applyBorder="1" applyAlignment="1">
      <alignment vertical="top" wrapText="1"/>
    </xf>
    <xf numFmtId="165" fontId="2" fillId="3" borderId="7" xfId="0" applyNumberFormat="1" applyFont="1" applyFill="1" applyBorder="1" applyAlignment="1">
      <alignment vertical="top" wrapText="1"/>
    </xf>
    <xf numFmtId="165" fontId="2" fillId="3" borderId="9" xfId="0" applyNumberFormat="1" applyFont="1" applyFill="1" applyBorder="1" applyAlignment="1">
      <alignment vertical="top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1" fillId="3" borderId="1" xfId="0" applyNumberFormat="1" applyFont="1" applyFill="1" applyBorder="1"/>
    <xf numFmtId="2" fontId="1" fillId="3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ocs.cntd.ru/document/90171443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34" workbookViewId="0">
      <selection activeCell="E5" sqref="E5"/>
    </sheetView>
  </sheetViews>
  <sheetFormatPr defaultRowHeight="15" x14ac:dyDescent="0.25"/>
  <cols>
    <col min="1" max="1" width="37.140625" customWidth="1"/>
    <col min="2" max="2" width="12.42578125" customWidth="1"/>
    <col min="3" max="3" width="15" customWidth="1"/>
    <col min="4" max="4" width="13" customWidth="1"/>
    <col min="5" max="5" width="12.5703125" customWidth="1"/>
  </cols>
  <sheetData>
    <row r="1" spans="1:6" ht="15.75" x14ac:dyDescent="0.25">
      <c r="A1" s="4"/>
      <c r="B1" s="4"/>
      <c r="C1" s="4"/>
      <c r="D1" s="4" t="s">
        <v>13</v>
      </c>
      <c r="E1" s="4"/>
      <c r="F1" s="4"/>
    </row>
    <row r="2" spans="1:6" ht="51" customHeight="1" x14ac:dyDescent="0.25">
      <c r="A2" s="4"/>
      <c r="B2" s="4"/>
      <c r="C2" s="45" t="s">
        <v>223</v>
      </c>
      <c r="D2" s="45"/>
      <c r="E2" s="45"/>
      <c r="F2" s="45"/>
    </row>
    <row r="3" spans="1:6" ht="15.75" x14ac:dyDescent="0.25">
      <c r="A3" s="4"/>
      <c r="B3" s="4"/>
      <c r="C3" s="4"/>
      <c r="D3" s="4"/>
      <c r="E3" s="4"/>
      <c r="F3" s="4"/>
    </row>
    <row r="4" spans="1:6" ht="15.75" x14ac:dyDescent="0.25">
      <c r="A4" s="4"/>
      <c r="B4" s="4"/>
      <c r="C4" s="4"/>
      <c r="D4" s="4"/>
      <c r="E4" s="4" t="s">
        <v>232</v>
      </c>
      <c r="F4" s="4"/>
    </row>
    <row r="5" spans="1:6" ht="15.75" x14ac:dyDescent="0.25">
      <c r="A5" s="4"/>
      <c r="B5" s="4"/>
      <c r="C5" s="4"/>
      <c r="D5" s="4"/>
      <c r="E5" s="4"/>
      <c r="F5" s="4"/>
    </row>
    <row r="6" spans="1:6" ht="15.75" x14ac:dyDescent="0.25">
      <c r="A6" s="4"/>
      <c r="B6" s="4"/>
      <c r="C6" s="4" t="s">
        <v>221</v>
      </c>
      <c r="D6" s="4"/>
      <c r="E6" s="4"/>
      <c r="F6" s="4"/>
    </row>
    <row r="7" spans="1:6" ht="15.75" x14ac:dyDescent="0.25">
      <c r="A7" s="4"/>
      <c r="B7" s="4"/>
      <c r="C7" s="4"/>
      <c r="D7" s="4"/>
      <c r="E7" s="4"/>
      <c r="F7" s="4"/>
    </row>
    <row r="8" spans="1:6" ht="15.75" x14ac:dyDescent="0.25">
      <c r="A8" s="4"/>
      <c r="B8" s="4"/>
      <c r="C8" s="4"/>
      <c r="D8" s="4" t="s">
        <v>14</v>
      </c>
      <c r="E8" s="4"/>
      <c r="F8" s="4"/>
    </row>
    <row r="9" spans="1:6" ht="27.75" customHeight="1" x14ac:dyDescent="0.25">
      <c r="A9" s="4"/>
      <c r="B9" s="4"/>
      <c r="C9" s="45" t="s">
        <v>219</v>
      </c>
      <c r="D9" s="45"/>
      <c r="E9" s="45"/>
      <c r="F9" s="45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 t="s">
        <v>220</v>
      </c>
      <c r="F11" s="4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 t="s">
        <v>221</v>
      </c>
      <c r="D13" s="4"/>
      <c r="E13" s="4"/>
      <c r="F13" s="4"/>
    </row>
    <row r="14" spans="1:6" ht="15.75" x14ac:dyDescent="0.25">
      <c r="A14" s="4"/>
      <c r="B14" s="4"/>
      <c r="C14" s="4"/>
      <c r="D14" s="4"/>
      <c r="E14" s="4"/>
      <c r="F14" s="4"/>
    </row>
    <row r="15" spans="1:6" ht="15.75" x14ac:dyDescent="0.25">
      <c r="A15" s="4"/>
      <c r="B15" s="4"/>
      <c r="C15" s="4"/>
      <c r="D15" s="4"/>
      <c r="E15" s="4"/>
      <c r="F15" s="4"/>
    </row>
    <row r="16" spans="1:6" ht="51" customHeight="1" x14ac:dyDescent="0.25">
      <c r="A16" s="44" t="s">
        <v>222</v>
      </c>
      <c r="B16" s="44"/>
      <c r="C16" s="44"/>
      <c r="D16" s="44"/>
      <c r="E16" s="44"/>
      <c r="F16" s="44"/>
    </row>
    <row r="17" spans="1:6" ht="15.75" x14ac:dyDescent="0.25">
      <c r="A17" s="4"/>
      <c r="B17" s="4"/>
      <c r="C17" s="4"/>
      <c r="D17" s="4"/>
      <c r="E17" s="4"/>
      <c r="F17" s="4"/>
    </row>
    <row r="18" spans="1:6" ht="15.75" x14ac:dyDescent="0.25">
      <c r="A18" s="5"/>
      <c r="B18" s="5" t="s">
        <v>1</v>
      </c>
      <c r="C18" s="4"/>
      <c r="D18" s="4"/>
      <c r="E18" s="4"/>
      <c r="F18" s="4"/>
    </row>
    <row r="19" spans="1:6" ht="15.75" x14ac:dyDescent="0.25">
      <c r="A19" s="6" t="s">
        <v>0</v>
      </c>
      <c r="B19" s="5"/>
      <c r="C19" s="4"/>
      <c r="D19" s="4"/>
      <c r="E19" s="4"/>
      <c r="F19" s="4"/>
    </row>
    <row r="20" spans="1:6" ht="15.75" x14ac:dyDescent="0.25">
      <c r="A20" s="5" t="s">
        <v>2</v>
      </c>
      <c r="B20" s="5"/>
      <c r="C20" s="4"/>
      <c r="D20" s="4"/>
      <c r="E20" s="4"/>
      <c r="F20" s="4"/>
    </row>
    <row r="21" spans="1:6" ht="15.75" x14ac:dyDescent="0.25">
      <c r="A21" s="5" t="s">
        <v>3</v>
      </c>
      <c r="B21" s="5">
        <v>35954776</v>
      </c>
      <c r="C21" s="4"/>
      <c r="D21" s="4"/>
      <c r="E21" s="4"/>
      <c r="F21" s="4"/>
    </row>
    <row r="22" spans="1:6" ht="15.75" x14ac:dyDescent="0.25">
      <c r="A22" s="4"/>
      <c r="B22" s="4"/>
      <c r="C22" s="4"/>
      <c r="D22" s="4"/>
      <c r="E22" s="4"/>
      <c r="F22" s="4"/>
    </row>
    <row r="23" spans="1:6" ht="15.75" x14ac:dyDescent="0.25">
      <c r="A23" s="4"/>
      <c r="B23" s="4"/>
      <c r="C23" s="4"/>
      <c r="D23" s="4"/>
      <c r="E23" s="4"/>
      <c r="F23" s="4"/>
    </row>
    <row r="24" spans="1:6" ht="15.75" x14ac:dyDescent="0.25">
      <c r="A24" s="4" t="s">
        <v>4</v>
      </c>
      <c r="B24" s="4"/>
      <c r="C24" s="4"/>
      <c r="D24" s="4"/>
      <c r="E24" s="4"/>
      <c r="F24" s="4"/>
    </row>
    <row r="25" spans="1:6" ht="15.75" x14ac:dyDescent="0.25">
      <c r="A25" s="7" t="s">
        <v>5</v>
      </c>
      <c r="B25" s="4"/>
      <c r="C25" s="4"/>
      <c r="D25" s="4"/>
      <c r="E25" s="4"/>
      <c r="F25" s="4"/>
    </row>
    <row r="26" spans="1:6" ht="15.75" x14ac:dyDescent="0.25">
      <c r="A26" s="4"/>
      <c r="B26" s="4"/>
      <c r="C26" s="4"/>
      <c r="D26" s="4"/>
      <c r="E26" s="4"/>
      <c r="F26" s="4"/>
    </row>
    <row r="27" spans="1:6" ht="47.25" customHeight="1" x14ac:dyDescent="0.25">
      <c r="A27" s="44" t="s">
        <v>208</v>
      </c>
      <c r="B27" s="44"/>
      <c r="C27" s="44"/>
      <c r="D27" s="44"/>
      <c r="E27" s="44"/>
      <c r="F27" s="44"/>
    </row>
    <row r="28" spans="1:6" ht="15.75" x14ac:dyDescent="0.25">
      <c r="A28" s="4"/>
      <c r="B28" s="4"/>
      <c r="C28" s="4"/>
      <c r="D28" s="4"/>
      <c r="E28" s="4"/>
      <c r="F28" s="4"/>
    </row>
    <row r="29" spans="1:6" ht="31.5" x14ac:dyDescent="0.25">
      <c r="A29" s="8" t="s">
        <v>6</v>
      </c>
      <c r="B29" s="46">
        <v>2104002736</v>
      </c>
      <c r="C29" s="46"/>
      <c r="D29" s="4"/>
      <c r="E29" s="4"/>
      <c r="F29" s="4"/>
    </row>
    <row r="30" spans="1:6" ht="31.5" x14ac:dyDescent="0.25">
      <c r="A30" s="8" t="s">
        <v>7</v>
      </c>
      <c r="B30" s="46">
        <v>210401001</v>
      </c>
      <c r="C30" s="46"/>
      <c r="D30" s="4"/>
      <c r="E30" s="4"/>
      <c r="F30" s="4"/>
    </row>
    <row r="31" spans="1:6" ht="31.5" x14ac:dyDescent="0.25">
      <c r="A31" s="8" t="s">
        <v>8</v>
      </c>
      <c r="B31" s="5" t="s">
        <v>11</v>
      </c>
      <c r="C31" s="5">
        <v>383</v>
      </c>
      <c r="D31" s="4"/>
      <c r="E31" s="4"/>
      <c r="F31" s="4"/>
    </row>
    <row r="32" spans="1:6" ht="65.25" customHeight="1" x14ac:dyDescent="0.25">
      <c r="A32" s="8" t="s">
        <v>9</v>
      </c>
      <c r="B32" s="43" t="s">
        <v>12</v>
      </c>
      <c r="C32" s="43"/>
      <c r="D32" s="4"/>
      <c r="E32" s="4"/>
      <c r="F32" s="4"/>
    </row>
    <row r="33" spans="1:6" ht="64.5" customHeight="1" x14ac:dyDescent="0.25">
      <c r="A33" s="8" t="s">
        <v>10</v>
      </c>
      <c r="B33" s="43" t="s">
        <v>207</v>
      </c>
      <c r="C33" s="43"/>
      <c r="D33" s="4"/>
      <c r="E33" s="4"/>
      <c r="F33" s="4"/>
    </row>
    <row r="34" spans="1:6" ht="15.75" x14ac:dyDescent="0.25">
      <c r="A34" s="4"/>
      <c r="B34" s="4"/>
      <c r="C34" s="4"/>
      <c r="D34" s="4"/>
      <c r="E34" s="4"/>
      <c r="F34" s="4"/>
    </row>
  </sheetData>
  <mergeCells count="8">
    <mergeCell ref="B33:C33"/>
    <mergeCell ref="A16:F16"/>
    <mergeCell ref="A27:F27"/>
    <mergeCell ref="C9:F9"/>
    <mergeCell ref="C2:F2"/>
    <mergeCell ref="B32:C32"/>
    <mergeCell ref="B29:C29"/>
    <mergeCell ref="B30:C30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7" zoomScaleNormal="100" workbookViewId="0">
      <selection activeCell="D20" sqref="D20"/>
    </sheetView>
  </sheetViews>
  <sheetFormatPr defaultRowHeight="15" x14ac:dyDescent="0.25"/>
  <cols>
    <col min="2" max="2" width="54.42578125" customWidth="1"/>
    <col min="3" max="3" width="19.42578125" customWidth="1"/>
    <col min="4" max="4" width="15" customWidth="1"/>
    <col min="5" max="5" width="16.42578125" customWidth="1"/>
  </cols>
  <sheetData>
    <row r="1" spans="1:5" ht="15.75" x14ac:dyDescent="0.25">
      <c r="A1" s="4"/>
      <c r="B1" s="4"/>
      <c r="C1" s="4"/>
      <c r="D1" s="4"/>
      <c r="E1" s="4"/>
    </row>
    <row r="2" spans="1:5" ht="81" customHeight="1" x14ac:dyDescent="0.25">
      <c r="A2" s="45" t="s">
        <v>15</v>
      </c>
      <c r="B2" s="45"/>
      <c r="C2" s="4"/>
      <c r="D2" s="4"/>
      <c r="E2" s="4"/>
    </row>
    <row r="3" spans="1:5" ht="110.25" x14ac:dyDescent="0.25">
      <c r="A3" s="12" t="s">
        <v>16</v>
      </c>
      <c r="B3" s="12" t="s">
        <v>17</v>
      </c>
      <c r="C3" s="13" t="s">
        <v>18</v>
      </c>
      <c r="D3" s="13" t="s">
        <v>19</v>
      </c>
      <c r="E3" s="4"/>
    </row>
    <row r="4" spans="1:5" ht="15.75" x14ac:dyDescent="0.25">
      <c r="A4" s="11">
        <v>1</v>
      </c>
      <c r="B4" s="11">
        <v>2</v>
      </c>
      <c r="C4" s="11">
        <v>3</v>
      </c>
      <c r="D4" s="11">
        <v>4</v>
      </c>
      <c r="E4" s="4"/>
    </row>
    <row r="5" spans="1:5" ht="31.5" x14ac:dyDescent="0.25">
      <c r="A5" s="11">
        <v>1</v>
      </c>
      <c r="B5" s="39" t="s">
        <v>209</v>
      </c>
      <c r="C5" s="11" t="s">
        <v>211</v>
      </c>
      <c r="D5" s="11" t="s">
        <v>212</v>
      </c>
      <c r="E5" s="4"/>
    </row>
    <row r="6" spans="1:5" ht="15.75" x14ac:dyDescent="0.25">
      <c r="A6" s="11">
        <v>2</v>
      </c>
      <c r="B6" s="30" t="s">
        <v>210</v>
      </c>
      <c r="C6" s="11" t="s">
        <v>211</v>
      </c>
      <c r="D6" s="11" t="s">
        <v>212</v>
      </c>
      <c r="E6" s="4"/>
    </row>
    <row r="7" spans="1:5" ht="64.5" customHeight="1" x14ac:dyDescent="0.25">
      <c r="A7" s="47" t="s">
        <v>218</v>
      </c>
      <c r="B7" s="47"/>
      <c r="C7" s="47"/>
      <c r="D7" s="47"/>
      <c r="E7" s="47"/>
    </row>
    <row r="8" spans="1:5" ht="15.75" x14ac:dyDescent="0.25">
      <c r="A8" s="4"/>
      <c r="B8" s="4"/>
      <c r="C8" s="4"/>
      <c r="D8" s="4"/>
      <c r="E8" s="4"/>
    </row>
    <row r="9" spans="1:5" ht="15.75" x14ac:dyDescent="0.25">
      <c r="A9" s="12" t="s">
        <v>16</v>
      </c>
      <c r="B9" s="5" t="s">
        <v>20</v>
      </c>
      <c r="C9" s="13" t="s">
        <v>21</v>
      </c>
      <c r="D9" s="13" t="s">
        <v>22</v>
      </c>
      <c r="E9" s="13" t="s">
        <v>23</v>
      </c>
    </row>
    <row r="10" spans="1:5" ht="15.7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15.75" x14ac:dyDescent="0.25">
      <c r="A11" s="5">
        <v>1</v>
      </c>
      <c r="B11" s="5" t="s">
        <v>202</v>
      </c>
      <c r="C11" s="5">
        <v>2821</v>
      </c>
      <c r="D11" s="33">
        <v>42356</v>
      </c>
      <c r="E11" s="5" t="s">
        <v>203</v>
      </c>
    </row>
    <row r="12" spans="1:5" ht="15.75" x14ac:dyDescent="0.25">
      <c r="A12" s="5">
        <v>2</v>
      </c>
      <c r="B12" s="5" t="s">
        <v>213</v>
      </c>
      <c r="C12" s="5">
        <v>596</v>
      </c>
      <c r="D12" s="33">
        <v>42460</v>
      </c>
      <c r="E12" s="5" t="s">
        <v>203</v>
      </c>
    </row>
    <row r="13" spans="1:5" ht="15.75" x14ac:dyDescent="0.25">
      <c r="A13" s="5">
        <v>3</v>
      </c>
      <c r="B13" s="5" t="s">
        <v>214</v>
      </c>
      <c r="C13" s="5">
        <v>26</v>
      </c>
      <c r="D13" s="33">
        <v>42508</v>
      </c>
      <c r="E13" s="33">
        <v>46483</v>
      </c>
    </row>
    <row r="14" spans="1:5" ht="15.75" x14ac:dyDescent="0.25">
      <c r="A14" s="4"/>
      <c r="B14" s="4"/>
      <c r="C14" s="4"/>
      <c r="D14" s="4"/>
      <c r="E14" s="4"/>
    </row>
    <row r="15" spans="1:5" ht="15.75" x14ac:dyDescent="0.25">
      <c r="A15" s="4"/>
      <c r="B15" s="4"/>
      <c r="C15" s="4"/>
      <c r="D15" s="4"/>
      <c r="E15" s="4"/>
    </row>
    <row r="16" spans="1:5" ht="15.75" x14ac:dyDescent="0.25">
      <c r="A16" s="4"/>
      <c r="B16" s="4"/>
      <c r="C16" s="4"/>
      <c r="D16" s="4"/>
      <c r="E16" s="4"/>
    </row>
    <row r="17" spans="1:5" ht="15.75" x14ac:dyDescent="0.25">
      <c r="A17" s="4"/>
      <c r="B17" s="4"/>
      <c r="C17" s="4"/>
      <c r="D17" s="4"/>
      <c r="E17" s="4"/>
    </row>
    <row r="18" spans="1:5" ht="15.75" x14ac:dyDescent="0.25">
      <c r="A18" s="4"/>
      <c r="B18" s="4"/>
      <c r="C18" s="4"/>
      <c r="D18" s="4"/>
      <c r="E18" s="4"/>
    </row>
    <row r="19" spans="1:5" ht="15.75" x14ac:dyDescent="0.25">
      <c r="A19" s="4"/>
      <c r="B19" s="4"/>
      <c r="C19" s="4"/>
      <c r="D19" s="4"/>
      <c r="E19" s="4"/>
    </row>
    <row r="20" spans="1:5" ht="15.75" x14ac:dyDescent="0.25">
      <c r="A20" s="4"/>
      <c r="B20" s="4"/>
      <c r="C20" s="4"/>
      <c r="D20" s="4"/>
      <c r="E20" s="4"/>
    </row>
    <row r="21" spans="1:5" ht="15.75" x14ac:dyDescent="0.25">
      <c r="A21" s="4"/>
      <c r="B21" s="4"/>
      <c r="C21" s="4"/>
      <c r="D21" s="4"/>
      <c r="E21" s="4"/>
    </row>
    <row r="22" spans="1:5" ht="15.75" x14ac:dyDescent="0.25">
      <c r="A22" s="4"/>
      <c r="B22" s="4"/>
      <c r="C22" s="4"/>
      <c r="D22" s="4"/>
      <c r="E22" s="4"/>
    </row>
    <row r="23" spans="1:5" ht="15.75" x14ac:dyDescent="0.25">
      <c r="A23" s="4"/>
      <c r="B23" s="4"/>
      <c r="C23" s="4"/>
      <c r="D23" s="4"/>
      <c r="E23" s="4"/>
    </row>
    <row r="24" spans="1:5" ht="15.75" x14ac:dyDescent="0.25">
      <c r="A24" s="4"/>
      <c r="B24" s="4"/>
      <c r="C24" s="4"/>
      <c r="D24" s="4"/>
      <c r="E24" s="4"/>
    </row>
    <row r="25" spans="1:5" ht="15.75" x14ac:dyDescent="0.25">
      <c r="A25" s="4"/>
      <c r="B25" s="4"/>
      <c r="C25" s="4"/>
      <c r="D25" s="4"/>
      <c r="E25" s="4"/>
    </row>
    <row r="26" spans="1:5" ht="15.75" x14ac:dyDescent="0.25">
      <c r="A26" s="4"/>
      <c r="B26" s="4"/>
      <c r="C26" s="4"/>
      <c r="D26" s="4"/>
      <c r="E26" s="4"/>
    </row>
    <row r="27" spans="1:5" ht="15.75" x14ac:dyDescent="0.25">
      <c r="A27" s="4"/>
      <c r="B27" s="4"/>
      <c r="C27" s="4"/>
      <c r="D27" s="4"/>
      <c r="E27" s="4"/>
    </row>
    <row r="28" spans="1:5" ht="15.75" x14ac:dyDescent="0.25">
      <c r="A28" s="4"/>
      <c r="B28" s="4"/>
      <c r="C28" s="4"/>
      <c r="D28" s="4"/>
      <c r="E28" s="4"/>
    </row>
    <row r="29" spans="1:5" ht="15.75" x14ac:dyDescent="0.25">
      <c r="A29" s="4"/>
      <c r="B29" s="4"/>
      <c r="C29" s="4"/>
      <c r="D29" s="4"/>
      <c r="E29" s="4"/>
    </row>
    <row r="30" spans="1:5" ht="15.75" x14ac:dyDescent="0.25">
      <c r="A30" s="4"/>
      <c r="B30" s="4"/>
      <c r="C30" s="4"/>
      <c r="D30" s="4"/>
      <c r="E30" s="4"/>
    </row>
    <row r="31" spans="1:5" ht="15.75" x14ac:dyDescent="0.25">
      <c r="A31" s="4"/>
      <c r="B31" s="4"/>
      <c r="C31" s="4"/>
      <c r="D31" s="4"/>
      <c r="E31" s="4"/>
    </row>
    <row r="32" spans="1:5" ht="15.75" x14ac:dyDescent="0.25">
      <c r="A32" s="4"/>
      <c r="B32" s="4"/>
      <c r="C32" s="4"/>
      <c r="D32" s="4"/>
      <c r="E32" s="4"/>
    </row>
    <row r="33" spans="1:5" ht="15.75" x14ac:dyDescent="0.25">
      <c r="A33" s="4"/>
      <c r="B33" s="4"/>
      <c r="C33" s="4"/>
      <c r="D33" s="4"/>
      <c r="E33" s="4"/>
    </row>
    <row r="34" spans="1:5" ht="15.75" x14ac:dyDescent="0.25">
      <c r="A34" s="4"/>
      <c r="B34" s="4"/>
      <c r="C34" s="4"/>
      <c r="D34" s="4"/>
      <c r="E34" s="4"/>
    </row>
    <row r="35" spans="1:5" ht="15.75" x14ac:dyDescent="0.25">
      <c r="A35" s="4"/>
      <c r="B35" s="4"/>
      <c r="C35" s="4"/>
      <c r="D35" s="4"/>
      <c r="E35" s="4"/>
    </row>
    <row r="36" spans="1:5" ht="15.75" x14ac:dyDescent="0.25">
      <c r="A36" s="4"/>
      <c r="B36" s="4"/>
      <c r="C36" s="4"/>
      <c r="D36" s="4"/>
      <c r="E36" s="4"/>
    </row>
    <row r="37" spans="1:5" ht="15.75" x14ac:dyDescent="0.25">
      <c r="A37" s="4"/>
      <c r="B37" s="4"/>
      <c r="C37" s="4"/>
      <c r="D37" s="4"/>
      <c r="E37" s="4"/>
    </row>
    <row r="38" spans="1:5" ht="15.75" x14ac:dyDescent="0.25">
      <c r="A38" s="4"/>
      <c r="B38" s="4"/>
      <c r="C38" s="4"/>
      <c r="D38" s="4"/>
      <c r="E38" s="4"/>
    </row>
    <row r="39" spans="1:5" ht="15.75" x14ac:dyDescent="0.25">
      <c r="A39" s="4"/>
      <c r="B39" s="4"/>
      <c r="C39" s="4"/>
      <c r="D39" s="4"/>
      <c r="E39" s="4"/>
    </row>
    <row r="40" spans="1:5" ht="15.75" x14ac:dyDescent="0.25">
      <c r="A40" s="4"/>
      <c r="B40" s="4"/>
      <c r="C40" s="4"/>
      <c r="D40" s="4"/>
      <c r="E40" s="4"/>
    </row>
    <row r="41" spans="1:5" ht="15.75" x14ac:dyDescent="0.25">
      <c r="A41" s="4"/>
      <c r="B41" s="4"/>
      <c r="C41" s="4"/>
      <c r="D41" s="4"/>
      <c r="E41" s="4"/>
    </row>
    <row r="42" spans="1:5" ht="15.75" x14ac:dyDescent="0.25">
      <c r="A42" s="4"/>
      <c r="B42" s="4"/>
      <c r="C42" s="4"/>
      <c r="D42" s="4"/>
      <c r="E42" s="4"/>
    </row>
    <row r="43" spans="1:5" ht="15.75" x14ac:dyDescent="0.25">
      <c r="A43" s="4"/>
      <c r="B43" s="4"/>
      <c r="C43" s="4"/>
      <c r="D43" s="4"/>
      <c r="E43" s="4"/>
    </row>
    <row r="44" spans="1:5" ht="15.75" x14ac:dyDescent="0.25">
      <c r="A44" s="4"/>
      <c r="B44" s="4"/>
      <c r="C44" s="4"/>
      <c r="D44" s="4"/>
      <c r="E44" s="4"/>
    </row>
    <row r="45" spans="1:5" ht="15.75" x14ac:dyDescent="0.25">
      <c r="A45" s="4"/>
      <c r="B45" s="4"/>
      <c r="C45" s="4"/>
      <c r="D45" s="4"/>
      <c r="E45" s="4"/>
    </row>
    <row r="46" spans="1:5" ht="15.75" x14ac:dyDescent="0.25">
      <c r="A46" s="4"/>
      <c r="B46" s="4"/>
      <c r="C46" s="4"/>
      <c r="D46" s="4"/>
      <c r="E46" s="4"/>
    </row>
    <row r="47" spans="1:5" ht="15.75" x14ac:dyDescent="0.25">
      <c r="A47" s="4"/>
      <c r="B47" s="4"/>
      <c r="C47" s="4"/>
      <c r="D47" s="4"/>
      <c r="E47" s="4"/>
    </row>
    <row r="48" spans="1:5" ht="15.75" x14ac:dyDescent="0.25">
      <c r="A48" s="4"/>
      <c r="B48" s="4"/>
      <c r="C48" s="4"/>
      <c r="D48" s="4"/>
      <c r="E48" s="4"/>
    </row>
    <row r="49" spans="1:5" ht="15.75" x14ac:dyDescent="0.25">
      <c r="A49" s="4"/>
      <c r="B49" s="4"/>
      <c r="C49" s="4"/>
      <c r="D49" s="4"/>
      <c r="E49" s="4"/>
    </row>
    <row r="50" spans="1:5" ht="15.75" x14ac:dyDescent="0.25">
      <c r="A50" s="4"/>
      <c r="B50" s="4"/>
      <c r="C50" s="4"/>
      <c r="D50" s="4"/>
      <c r="E50" s="4"/>
    </row>
    <row r="51" spans="1:5" ht="15.75" x14ac:dyDescent="0.25">
      <c r="A51" s="4"/>
      <c r="B51" s="4"/>
      <c r="C51" s="4"/>
      <c r="D51" s="4"/>
      <c r="E51" s="4"/>
    </row>
    <row r="52" spans="1:5" ht="15.75" x14ac:dyDescent="0.25">
      <c r="A52" s="4"/>
      <c r="B52" s="4"/>
      <c r="C52" s="4"/>
      <c r="D52" s="4"/>
      <c r="E52" s="4"/>
    </row>
    <row r="53" spans="1:5" ht="15.75" x14ac:dyDescent="0.25">
      <c r="A53" s="4"/>
      <c r="B53" s="4"/>
      <c r="C53" s="4"/>
      <c r="D53" s="4"/>
      <c r="E53" s="4"/>
    </row>
    <row r="54" spans="1:5" ht="15.75" x14ac:dyDescent="0.25">
      <c r="A54" s="4"/>
      <c r="B54" s="4"/>
      <c r="C54" s="4"/>
      <c r="D54" s="4"/>
      <c r="E54" s="4"/>
    </row>
    <row r="55" spans="1:5" ht="15.75" x14ac:dyDescent="0.25">
      <c r="A55" s="4"/>
      <c r="B55" s="4"/>
      <c r="C55" s="4"/>
      <c r="D55" s="4"/>
      <c r="E55" s="4"/>
    </row>
    <row r="56" spans="1:5" ht="15.75" x14ac:dyDescent="0.25">
      <c r="A56" s="4"/>
      <c r="B56" s="4"/>
      <c r="C56" s="4"/>
      <c r="D56" s="4"/>
      <c r="E56" s="4"/>
    </row>
    <row r="57" spans="1:5" ht="15.75" x14ac:dyDescent="0.25">
      <c r="A57" s="4"/>
      <c r="B57" s="4"/>
      <c r="C57" s="4"/>
      <c r="D57" s="4"/>
      <c r="E57" s="4"/>
    </row>
    <row r="58" spans="1:5" ht="15.75" x14ac:dyDescent="0.25">
      <c r="A58" s="4"/>
      <c r="B58" s="4"/>
      <c r="C58" s="4"/>
      <c r="D58" s="4"/>
      <c r="E58" s="4"/>
    </row>
    <row r="59" spans="1:5" ht="15.75" x14ac:dyDescent="0.25">
      <c r="A59" s="4"/>
      <c r="B59" s="4"/>
      <c r="C59" s="4"/>
      <c r="D59" s="4"/>
      <c r="E59" s="4"/>
    </row>
  </sheetData>
  <mergeCells count="2">
    <mergeCell ref="A2:B2"/>
    <mergeCell ref="A7:E7"/>
  </mergeCells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="76" zoomScaleNormal="100" zoomScaleSheetLayoutView="76" workbookViewId="0">
      <selection activeCell="K7" sqref="K7"/>
    </sheetView>
  </sheetViews>
  <sheetFormatPr defaultRowHeight="15" x14ac:dyDescent="0.25"/>
  <cols>
    <col min="1" max="1" width="29" customWidth="1"/>
    <col min="4" max="4" width="9.42578125" bestFit="1" customWidth="1"/>
  </cols>
  <sheetData>
    <row r="1" spans="1:20" x14ac:dyDescent="0.2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50"/>
      <c r="O1" s="50"/>
      <c r="P1" s="50"/>
      <c r="Q1" s="50"/>
      <c r="R1" s="50"/>
      <c r="S1" s="50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4.5" customHeight="1" x14ac:dyDescent="0.25">
      <c r="A3" s="48" t="s">
        <v>24</v>
      </c>
      <c r="B3" s="48" t="s">
        <v>25</v>
      </c>
      <c r="C3" s="48"/>
      <c r="D3" s="48"/>
      <c r="E3" s="48" t="s">
        <v>29</v>
      </c>
      <c r="F3" s="48"/>
      <c r="G3" s="48"/>
      <c r="H3" s="48" t="s">
        <v>231</v>
      </c>
      <c r="I3" s="48"/>
      <c r="J3" s="48"/>
      <c r="K3" s="48" t="s">
        <v>28</v>
      </c>
      <c r="L3" s="48"/>
      <c r="M3" s="48"/>
      <c r="N3" s="48" t="s">
        <v>36</v>
      </c>
      <c r="O3" s="48"/>
      <c r="P3" s="48"/>
      <c r="Q3" s="48" t="s">
        <v>37</v>
      </c>
      <c r="R3" s="48"/>
      <c r="S3" s="48"/>
      <c r="T3" s="48" t="s">
        <v>38</v>
      </c>
    </row>
    <row r="4" spans="1:20" ht="58.5" customHeight="1" x14ac:dyDescent="0.25">
      <c r="A4" s="48"/>
      <c r="B4" s="48" t="s">
        <v>26</v>
      </c>
      <c r="C4" s="48" t="s">
        <v>27</v>
      </c>
      <c r="D4" s="48" t="s">
        <v>28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75" x14ac:dyDescent="0.25">
      <c r="A5" s="48"/>
      <c r="B5" s="48"/>
      <c r="C5" s="48"/>
      <c r="D5" s="48"/>
      <c r="E5" s="10" t="s">
        <v>32</v>
      </c>
      <c r="F5" s="10" t="s">
        <v>30</v>
      </c>
      <c r="G5" s="10" t="s">
        <v>31</v>
      </c>
      <c r="H5" s="10" t="s">
        <v>32</v>
      </c>
      <c r="I5" s="10" t="s">
        <v>30</v>
      </c>
      <c r="J5" s="10" t="s">
        <v>31</v>
      </c>
      <c r="K5" s="10" t="s">
        <v>32</v>
      </c>
      <c r="L5" s="10" t="s">
        <v>30</v>
      </c>
      <c r="M5" s="10" t="s">
        <v>31</v>
      </c>
      <c r="N5" s="10" t="s">
        <v>33</v>
      </c>
      <c r="O5" s="10" t="s">
        <v>34</v>
      </c>
      <c r="P5" s="10" t="s">
        <v>35</v>
      </c>
      <c r="Q5" s="10" t="s">
        <v>33</v>
      </c>
      <c r="R5" s="10" t="s">
        <v>34</v>
      </c>
      <c r="S5" s="10" t="s">
        <v>35</v>
      </c>
      <c r="T5" s="48"/>
    </row>
    <row r="6" spans="1:20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</row>
    <row r="7" spans="1:20" x14ac:dyDescent="0.25">
      <c r="A7" s="3" t="s">
        <v>39</v>
      </c>
      <c r="B7" s="40">
        <v>62.05</v>
      </c>
      <c r="C7" s="40">
        <v>60.25</v>
      </c>
      <c r="D7" s="92">
        <f>C7/B7*100-100</f>
        <v>-2.9008863819500448</v>
      </c>
      <c r="E7" s="40">
        <v>44.4</v>
      </c>
      <c r="F7" s="40"/>
      <c r="G7" s="40"/>
      <c r="H7" s="40">
        <v>43.8</v>
      </c>
      <c r="I7" s="40"/>
      <c r="J7" s="40"/>
      <c r="K7" s="92">
        <v>0</v>
      </c>
      <c r="L7" s="40"/>
      <c r="M7" s="40"/>
      <c r="N7" s="40">
        <v>45.4</v>
      </c>
      <c r="O7" s="40">
        <v>43.8</v>
      </c>
      <c r="P7" s="92">
        <f t="shared" ref="P7:P12" si="0">O7/N7*100-100</f>
        <v>-3.5242290748898739</v>
      </c>
      <c r="Q7" s="92">
        <v>26</v>
      </c>
      <c r="R7" s="92">
        <v>32.1</v>
      </c>
      <c r="S7" s="92">
        <f>R7/Q7*100-100</f>
        <v>23.461538461538467</v>
      </c>
      <c r="T7" s="2"/>
    </row>
    <row r="8" spans="1:20" x14ac:dyDescent="0.25">
      <c r="A8" s="3" t="s">
        <v>40</v>
      </c>
      <c r="B8" s="40">
        <v>62.05</v>
      </c>
      <c r="C8" s="40">
        <v>60.25</v>
      </c>
      <c r="D8" s="92">
        <f t="shared" ref="D8:D15" si="1">C8/B8*100-100</f>
        <v>-2.9008863819500448</v>
      </c>
      <c r="E8" s="40">
        <v>44.4</v>
      </c>
      <c r="F8" s="40"/>
      <c r="G8" s="40"/>
      <c r="H8" s="40">
        <v>43.8</v>
      </c>
      <c r="I8" s="40"/>
      <c r="J8" s="40"/>
      <c r="K8" s="92">
        <v>0</v>
      </c>
      <c r="L8" s="40"/>
      <c r="M8" s="40"/>
      <c r="N8" s="40">
        <v>45.4</v>
      </c>
      <c r="O8" s="40">
        <v>43.8</v>
      </c>
      <c r="P8" s="92">
        <f t="shared" si="0"/>
        <v>-3.5242290748898739</v>
      </c>
      <c r="Q8" s="92">
        <v>26</v>
      </c>
      <c r="R8" s="92">
        <v>32.1</v>
      </c>
      <c r="S8" s="92">
        <f t="shared" ref="S8:S15" si="2">R8/Q8*100-100</f>
        <v>23.461538461538467</v>
      </c>
      <c r="T8" s="2"/>
    </row>
    <row r="9" spans="1:20" ht="30" x14ac:dyDescent="0.25">
      <c r="A9" s="3" t="s">
        <v>41</v>
      </c>
      <c r="B9" s="40"/>
      <c r="C9" s="40"/>
      <c r="D9" s="9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92"/>
      <c r="Q9" s="40"/>
      <c r="R9" s="40"/>
      <c r="S9" s="93"/>
      <c r="T9" s="2"/>
    </row>
    <row r="10" spans="1:20" x14ac:dyDescent="0.25">
      <c r="A10" s="3" t="s">
        <v>42</v>
      </c>
      <c r="B10" s="40"/>
      <c r="C10" s="40"/>
      <c r="D10" s="9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92"/>
      <c r="Q10" s="40"/>
      <c r="R10" s="40"/>
      <c r="S10" s="93"/>
      <c r="T10" s="2"/>
    </row>
    <row r="11" spans="1:20" x14ac:dyDescent="0.25">
      <c r="A11" s="3" t="s">
        <v>43</v>
      </c>
      <c r="B11" s="40"/>
      <c r="C11" s="40"/>
      <c r="D11" s="9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92"/>
      <c r="Q11" s="40"/>
      <c r="R11" s="40"/>
      <c r="S11" s="93"/>
      <c r="T11" s="2"/>
    </row>
    <row r="12" spans="1:20" x14ac:dyDescent="0.25">
      <c r="A12" s="3" t="s">
        <v>44</v>
      </c>
      <c r="B12" s="40">
        <v>29</v>
      </c>
      <c r="C12" s="40">
        <v>29</v>
      </c>
      <c r="D12" s="92">
        <f t="shared" si="1"/>
        <v>0</v>
      </c>
      <c r="E12" s="40"/>
      <c r="F12" s="40"/>
      <c r="G12" s="40"/>
      <c r="H12" s="40">
        <v>3</v>
      </c>
      <c r="I12" s="40"/>
      <c r="J12" s="40"/>
      <c r="K12" s="92"/>
      <c r="L12" s="40"/>
      <c r="M12" s="40"/>
      <c r="N12" s="40"/>
      <c r="O12" s="40"/>
      <c r="P12" s="92"/>
      <c r="Q12" s="40"/>
      <c r="R12" s="40"/>
      <c r="S12" s="93"/>
      <c r="T12" s="2"/>
    </row>
    <row r="13" spans="1:20" ht="30" x14ac:dyDescent="0.25">
      <c r="A13" s="3" t="s">
        <v>45</v>
      </c>
      <c r="B13" s="40">
        <v>5</v>
      </c>
      <c r="C13" s="40">
        <v>5</v>
      </c>
      <c r="D13" s="92">
        <f t="shared" si="1"/>
        <v>0</v>
      </c>
      <c r="E13" s="40">
        <v>4</v>
      </c>
      <c r="F13" s="40"/>
      <c r="G13" s="40"/>
      <c r="H13" s="40">
        <v>5</v>
      </c>
      <c r="I13" s="40"/>
      <c r="J13" s="40"/>
      <c r="K13" s="92">
        <v>0</v>
      </c>
      <c r="L13" s="40"/>
      <c r="M13" s="40"/>
      <c r="N13" s="40">
        <v>5</v>
      </c>
      <c r="O13" s="40">
        <v>5.0999999999999996</v>
      </c>
      <c r="P13" s="92">
        <f t="shared" ref="P13:P15" si="3">O13/N13*100-100</f>
        <v>2</v>
      </c>
      <c r="Q13" s="40">
        <v>43.6</v>
      </c>
      <c r="R13" s="40">
        <v>55.5</v>
      </c>
      <c r="S13" s="92">
        <f t="shared" si="2"/>
        <v>27.293577981651367</v>
      </c>
      <c r="T13" s="2"/>
    </row>
    <row r="14" spans="1:20" x14ac:dyDescent="0.25">
      <c r="A14" s="3" t="s">
        <v>46</v>
      </c>
      <c r="B14" s="40">
        <v>9</v>
      </c>
      <c r="C14" s="40">
        <v>9</v>
      </c>
      <c r="D14" s="92">
        <f t="shared" si="1"/>
        <v>0</v>
      </c>
      <c r="E14" s="40">
        <v>4</v>
      </c>
      <c r="F14" s="40"/>
      <c r="G14" s="40"/>
      <c r="H14" s="40"/>
      <c r="I14" s="40"/>
      <c r="J14" s="40"/>
      <c r="K14" s="92">
        <v>0</v>
      </c>
      <c r="L14" s="40"/>
      <c r="M14" s="40"/>
      <c r="N14" s="40">
        <v>35.5</v>
      </c>
      <c r="O14" s="40">
        <v>35</v>
      </c>
      <c r="P14" s="92">
        <f t="shared" si="3"/>
        <v>-1.4084507042253449</v>
      </c>
      <c r="Q14" s="40">
        <v>13.2</v>
      </c>
      <c r="R14" s="40">
        <v>17.3</v>
      </c>
      <c r="S14" s="92">
        <f t="shared" si="2"/>
        <v>31.060606060606091</v>
      </c>
      <c r="T14" s="2"/>
    </row>
    <row r="15" spans="1:20" x14ac:dyDescent="0.25">
      <c r="A15" s="3" t="s">
        <v>47</v>
      </c>
      <c r="B15" s="40">
        <f>B7+B13+B14+B12</f>
        <v>105.05</v>
      </c>
      <c r="C15" s="40">
        <f>C7+C13+C14+C12</f>
        <v>103.25</v>
      </c>
      <c r="D15" s="92">
        <f t="shared" si="1"/>
        <v>-1.7134697762969893</v>
      </c>
      <c r="E15" s="40">
        <f t="shared" ref="D15:O15" si="4">E7+E13+E14</f>
        <v>52.4</v>
      </c>
      <c r="F15" s="40">
        <f t="shared" si="4"/>
        <v>0</v>
      </c>
      <c r="G15" s="40">
        <f t="shared" si="4"/>
        <v>0</v>
      </c>
      <c r="H15" s="40">
        <f>H7+H13+H14+H12</f>
        <v>51.8</v>
      </c>
      <c r="I15" s="40"/>
      <c r="J15" s="40"/>
      <c r="K15" s="92">
        <f t="shared" si="4"/>
        <v>0</v>
      </c>
      <c r="L15" s="40"/>
      <c r="M15" s="40"/>
      <c r="N15" s="40">
        <f t="shared" si="4"/>
        <v>85.9</v>
      </c>
      <c r="O15" s="40">
        <f t="shared" si="4"/>
        <v>83.9</v>
      </c>
      <c r="P15" s="92">
        <f t="shared" si="3"/>
        <v>-2.3282887077997572</v>
      </c>
      <c r="Q15" s="40">
        <v>21.6</v>
      </c>
      <c r="R15" s="40">
        <v>27.4</v>
      </c>
      <c r="S15" s="92">
        <f t="shared" si="2"/>
        <v>26.851851851851833</v>
      </c>
      <c r="T15" s="2"/>
    </row>
    <row r="16" spans="1:20" x14ac:dyDescent="0.25">
      <c r="A16" s="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mergeCells count="12">
    <mergeCell ref="Q3:S4"/>
    <mergeCell ref="T3:T5"/>
    <mergeCell ref="A1:S1"/>
    <mergeCell ref="A3:A5"/>
    <mergeCell ref="B4:B5"/>
    <mergeCell ref="C4:C5"/>
    <mergeCell ref="D4:D5"/>
    <mergeCell ref="E3:G4"/>
    <mergeCell ref="H3:J4"/>
    <mergeCell ref="B3:D3"/>
    <mergeCell ref="K3:M4"/>
    <mergeCell ref="N3:P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" zoomScaleNormal="100" workbookViewId="0">
      <selection activeCell="K23" sqref="K23"/>
    </sheetView>
  </sheetViews>
  <sheetFormatPr defaultRowHeight="15" x14ac:dyDescent="0.25"/>
  <cols>
    <col min="2" max="2" width="35" customWidth="1"/>
    <col min="3" max="3" width="14.7109375" customWidth="1"/>
    <col min="4" max="4" width="16.7109375" customWidth="1"/>
    <col min="5" max="5" width="14.42578125" customWidth="1"/>
    <col min="6" max="6" width="14.5703125" customWidth="1"/>
    <col min="7" max="7" width="13.5703125" customWidth="1"/>
    <col min="8" max="8" width="15.42578125" customWidth="1"/>
  </cols>
  <sheetData>
    <row r="1" spans="1:8" ht="15.75" x14ac:dyDescent="0.25">
      <c r="A1" s="4"/>
      <c r="B1" s="4" t="s">
        <v>50</v>
      </c>
      <c r="C1" s="4"/>
      <c r="D1" s="4"/>
      <c r="E1" s="4"/>
      <c r="F1" s="4"/>
      <c r="G1" s="4"/>
      <c r="H1" s="4"/>
    </row>
    <row r="2" spans="1:8" ht="15.75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4"/>
      <c r="B3" s="4" t="s">
        <v>49</v>
      </c>
      <c r="C3" s="4"/>
      <c r="D3" s="4"/>
      <c r="E3" s="4"/>
      <c r="F3" s="4"/>
      <c r="G3" s="4"/>
      <c r="H3" s="4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63" x14ac:dyDescent="0.25">
      <c r="A5" s="13" t="s">
        <v>16</v>
      </c>
      <c r="B5" s="13" t="s">
        <v>24</v>
      </c>
      <c r="C5" s="13" t="s">
        <v>51</v>
      </c>
      <c r="D5" s="13" t="s">
        <v>52</v>
      </c>
      <c r="E5" s="13" t="s">
        <v>28</v>
      </c>
      <c r="F5" s="14"/>
      <c r="G5" s="14"/>
      <c r="H5" s="14"/>
    </row>
    <row r="6" spans="1:8" ht="15.75" x14ac:dyDescent="0.25">
      <c r="A6" s="11">
        <v>1</v>
      </c>
      <c r="B6" s="11">
        <v>2</v>
      </c>
      <c r="C6" s="11">
        <v>3</v>
      </c>
      <c r="D6" s="11">
        <v>4</v>
      </c>
      <c r="E6" s="37">
        <v>5</v>
      </c>
      <c r="F6" s="4"/>
      <c r="G6" s="4"/>
      <c r="H6" s="4"/>
    </row>
    <row r="7" spans="1:8" ht="15.75" x14ac:dyDescent="0.25">
      <c r="A7" s="11">
        <v>1</v>
      </c>
      <c r="B7" s="8" t="s">
        <v>53</v>
      </c>
      <c r="C7" s="91">
        <v>40083.599999999999</v>
      </c>
      <c r="D7" s="91">
        <v>44537.3</v>
      </c>
      <c r="E7" s="91">
        <f>D7/C7*100-100</f>
        <v>11.111027951581207</v>
      </c>
      <c r="F7" s="4"/>
      <c r="G7" s="4"/>
      <c r="H7" s="4"/>
    </row>
    <row r="8" spans="1:8" ht="15.75" x14ac:dyDescent="0.25">
      <c r="A8" s="11" t="s">
        <v>54</v>
      </c>
      <c r="B8" s="8" t="s">
        <v>55</v>
      </c>
      <c r="C8" s="91">
        <v>18243.8</v>
      </c>
      <c r="D8" s="91">
        <v>18243.8</v>
      </c>
      <c r="E8" s="91">
        <f>D8/C8*100-100</f>
        <v>0</v>
      </c>
      <c r="F8" s="4"/>
      <c r="G8" s="4"/>
      <c r="H8" s="4"/>
    </row>
    <row r="9" spans="1:8" ht="15.75" x14ac:dyDescent="0.25">
      <c r="A9" s="11" t="s">
        <v>56</v>
      </c>
      <c r="B9" s="8" t="s">
        <v>57</v>
      </c>
      <c r="C9" s="91">
        <v>9478.6</v>
      </c>
      <c r="D9" s="91">
        <v>8938.2000000000007</v>
      </c>
      <c r="E9" s="91">
        <f>D9/C9*100-100</f>
        <v>-5.7012638997320266</v>
      </c>
      <c r="F9" s="4"/>
      <c r="G9" s="4"/>
      <c r="H9" s="4"/>
    </row>
    <row r="10" spans="1:8" ht="31.5" x14ac:dyDescent="0.25">
      <c r="A10" s="11" t="s">
        <v>58</v>
      </c>
      <c r="B10" s="8" t="s">
        <v>59</v>
      </c>
      <c r="C10" s="91">
        <v>20134.900000000001</v>
      </c>
      <c r="D10" s="91">
        <v>19491.900000000001</v>
      </c>
      <c r="E10" s="91">
        <f>D10/C10*100-100</f>
        <v>-3.1934601115476084</v>
      </c>
      <c r="F10" s="4"/>
      <c r="G10" s="4"/>
      <c r="H10" s="4"/>
    </row>
    <row r="11" spans="1:8" ht="15.75" x14ac:dyDescent="0.25">
      <c r="A11" s="11" t="s">
        <v>60</v>
      </c>
      <c r="B11" s="8" t="s">
        <v>57</v>
      </c>
      <c r="C11" s="91">
        <v>8482.7000000000007</v>
      </c>
      <c r="D11" s="91">
        <v>11548.9</v>
      </c>
      <c r="E11" s="91">
        <f>D11/C11*100-100</f>
        <v>36.146509955556581</v>
      </c>
      <c r="F11" s="4"/>
      <c r="G11" s="4"/>
      <c r="H11" s="4"/>
    </row>
    <row r="12" spans="1:8" ht="15.75" x14ac:dyDescent="0.25">
      <c r="A12" s="11">
        <v>2</v>
      </c>
      <c r="B12" s="8" t="s">
        <v>61</v>
      </c>
      <c r="C12" s="91">
        <v>26915.8</v>
      </c>
      <c r="D12" s="91">
        <v>28909.599999999999</v>
      </c>
      <c r="E12" s="91">
        <f t="shared" ref="E12:E22" si="0">D12/C12*100-100</f>
        <v>7.407545010737195</v>
      </c>
      <c r="F12" s="4"/>
      <c r="G12" s="4"/>
      <c r="H12" s="4"/>
    </row>
    <row r="13" spans="1:8" ht="31.5" x14ac:dyDescent="0.25">
      <c r="A13" s="11" t="s">
        <v>62</v>
      </c>
      <c r="B13" s="8" t="s">
        <v>63</v>
      </c>
      <c r="C13" s="91">
        <v>855.6</v>
      </c>
      <c r="D13" s="91">
        <v>2174</v>
      </c>
      <c r="E13" s="91">
        <f t="shared" si="0"/>
        <v>154.09069658719025</v>
      </c>
      <c r="F13" s="4"/>
      <c r="G13" s="4" t="s">
        <v>215</v>
      </c>
      <c r="H13" s="4"/>
    </row>
    <row r="14" spans="1:8" ht="31.5" x14ac:dyDescent="0.25">
      <c r="A14" s="15" t="s">
        <v>64</v>
      </c>
      <c r="B14" s="16" t="s">
        <v>65</v>
      </c>
      <c r="C14" s="91">
        <v>855.6</v>
      </c>
      <c r="D14" s="91">
        <v>2174</v>
      </c>
      <c r="E14" s="91">
        <f t="shared" si="0"/>
        <v>154.09069658719025</v>
      </c>
      <c r="F14" s="4"/>
      <c r="G14" s="4"/>
      <c r="H14" s="4"/>
    </row>
    <row r="15" spans="1:8" ht="47.25" x14ac:dyDescent="0.25">
      <c r="A15" s="15" t="s">
        <v>66</v>
      </c>
      <c r="B15" s="16" t="s">
        <v>67</v>
      </c>
      <c r="C15" s="91"/>
      <c r="D15" s="91"/>
      <c r="E15" s="91"/>
      <c r="F15" s="4"/>
      <c r="G15" s="4"/>
      <c r="H15" s="4"/>
    </row>
    <row r="16" spans="1:8" ht="15.75" x14ac:dyDescent="0.25">
      <c r="A16" s="15" t="s">
        <v>68</v>
      </c>
      <c r="B16" s="16" t="s">
        <v>69</v>
      </c>
      <c r="C16" s="91"/>
      <c r="D16" s="91"/>
      <c r="E16" s="91"/>
      <c r="F16" s="4"/>
      <c r="G16" s="4"/>
      <c r="H16" s="4"/>
    </row>
    <row r="17" spans="1:8" ht="31.5" x14ac:dyDescent="0.25">
      <c r="A17" s="15" t="s">
        <v>70</v>
      </c>
      <c r="B17" s="16" t="s">
        <v>205</v>
      </c>
      <c r="C17" s="91">
        <v>126464.5</v>
      </c>
      <c r="D17" s="91">
        <v>134706.5</v>
      </c>
      <c r="E17" s="91">
        <f t="shared" si="0"/>
        <v>6.5172439696515596</v>
      </c>
      <c r="F17" s="4"/>
      <c r="G17" s="4"/>
      <c r="H17" s="4"/>
    </row>
    <row r="18" spans="1:8" ht="31.5" x14ac:dyDescent="0.25">
      <c r="A18" s="15" t="s">
        <v>71</v>
      </c>
      <c r="B18" s="16" t="s">
        <v>206</v>
      </c>
      <c r="C18" s="91">
        <v>122.3</v>
      </c>
      <c r="D18" s="91">
        <v>122.3</v>
      </c>
      <c r="E18" s="91">
        <f t="shared" si="0"/>
        <v>0</v>
      </c>
      <c r="F18" s="4"/>
      <c r="G18" s="4"/>
      <c r="H18" s="4"/>
    </row>
    <row r="19" spans="1:8" ht="31.5" x14ac:dyDescent="0.25">
      <c r="A19" s="15" t="s">
        <v>72</v>
      </c>
      <c r="B19" s="16" t="s">
        <v>73</v>
      </c>
      <c r="C19" s="91"/>
      <c r="D19" s="91"/>
      <c r="E19" s="91"/>
      <c r="F19" s="4"/>
      <c r="G19" s="4"/>
      <c r="H19" s="4"/>
    </row>
    <row r="20" spans="1:8" ht="15.75" x14ac:dyDescent="0.25">
      <c r="A20" s="11">
        <v>3</v>
      </c>
      <c r="B20" s="16" t="s">
        <v>74</v>
      </c>
      <c r="C20" s="91">
        <v>167241.9</v>
      </c>
      <c r="D20" s="91">
        <v>174816.9</v>
      </c>
      <c r="E20" s="91">
        <f t="shared" si="0"/>
        <v>4.5293673415573608</v>
      </c>
      <c r="F20" s="4"/>
      <c r="G20" s="4"/>
      <c r="H20" s="4"/>
    </row>
    <row r="21" spans="1:8" ht="15.75" x14ac:dyDescent="0.25">
      <c r="A21" s="11" t="s">
        <v>75</v>
      </c>
      <c r="B21" s="16" t="s">
        <v>76</v>
      </c>
      <c r="C21" s="91"/>
      <c r="D21" s="91"/>
      <c r="E21" s="91"/>
      <c r="F21" s="4"/>
      <c r="G21" s="4"/>
      <c r="H21" s="4"/>
    </row>
    <row r="22" spans="1:8" ht="15.75" x14ac:dyDescent="0.25">
      <c r="A22" s="11" t="s">
        <v>77</v>
      </c>
      <c r="B22" s="16" t="s">
        <v>78</v>
      </c>
      <c r="C22" s="91">
        <v>45.3</v>
      </c>
      <c r="D22" s="91">
        <v>15.4</v>
      </c>
      <c r="E22" s="91">
        <f t="shared" si="0"/>
        <v>-66.004415011037523</v>
      </c>
      <c r="F22" s="4"/>
      <c r="G22" s="4"/>
      <c r="H22" s="4"/>
    </row>
    <row r="23" spans="1:8" ht="31.5" x14ac:dyDescent="0.25">
      <c r="A23" s="11" t="s">
        <v>79</v>
      </c>
      <c r="B23" s="16" t="s">
        <v>80</v>
      </c>
      <c r="C23" s="91">
        <v>0</v>
      </c>
      <c r="D23" s="91">
        <v>0</v>
      </c>
      <c r="E23" s="91"/>
      <c r="F23" s="4"/>
      <c r="G23" s="4"/>
      <c r="H23" s="4"/>
    </row>
    <row r="24" spans="1:8" ht="15.75" x14ac:dyDescent="0.25">
      <c r="A24" s="4"/>
      <c r="B24" s="4"/>
      <c r="C24" s="4"/>
      <c r="D24" s="4"/>
      <c r="E24" s="4"/>
      <c r="F24" s="4"/>
      <c r="G24" s="4"/>
      <c r="H24" s="4"/>
    </row>
    <row r="25" spans="1:8" ht="240.75" customHeight="1" x14ac:dyDescent="0.25">
      <c r="A25" s="45" t="s">
        <v>81</v>
      </c>
      <c r="B25" s="45"/>
      <c r="C25" s="45"/>
      <c r="D25" s="45"/>
      <c r="E25" s="45"/>
      <c r="F25" s="4"/>
      <c r="G25" s="4"/>
      <c r="H25" s="4"/>
    </row>
    <row r="26" spans="1:8" ht="15.75" x14ac:dyDescent="0.25">
      <c r="A26" s="4"/>
      <c r="B26" s="4"/>
      <c r="C26" s="4"/>
      <c r="D26" s="4"/>
      <c r="E26" s="4"/>
      <c r="F26" s="4"/>
      <c r="G26" s="4"/>
      <c r="H26" s="4"/>
    </row>
    <row r="27" spans="1:8" ht="15.75" x14ac:dyDescent="0.25">
      <c r="A27" s="4"/>
      <c r="B27" s="4"/>
      <c r="C27" s="4"/>
      <c r="D27" s="4"/>
      <c r="E27" s="4"/>
      <c r="F27" s="4"/>
      <c r="G27" s="4"/>
      <c r="H27" s="4"/>
    </row>
    <row r="28" spans="1:8" ht="85.5" customHeight="1" x14ac:dyDescent="0.25">
      <c r="A28" s="45" t="s">
        <v>82</v>
      </c>
      <c r="B28" s="45"/>
      <c r="C28" s="45"/>
      <c r="D28" s="45"/>
      <c r="E28" s="45"/>
      <c r="F28" s="4"/>
      <c r="G28" s="4"/>
      <c r="H28" s="4"/>
    </row>
    <row r="29" spans="1:8" ht="15.75" x14ac:dyDescent="0.25">
      <c r="A29" s="4"/>
      <c r="B29" s="4"/>
      <c r="C29" s="4"/>
      <c r="D29" s="4"/>
      <c r="E29" s="4"/>
      <c r="F29" s="4"/>
      <c r="G29" s="4"/>
      <c r="H29" s="4"/>
    </row>
    <row r="30" spans="1:8" ht="42" customHeight="1" x14ac:dyDescent="0.25">
      <c r="A30" s="52" t="s">
        <v>16</v>
      </c>
      <c r="B30" s="52" t="s">
        <v>17</v>
      </c>
      <c r="C30" s="51" t="s">
        <v>83</v>
      </c>
      <c r="D30" s="51" t="s">
        <v>84</v>
      </c>
      <c r="E30" s="51" t="s">
        <v>85</v>
      </c>
      <c r="F30" s="51" t="s">
        <v>86</v>
      </c>
      <c r="G30" s="51"/>
      <c r="H30" s="51" t="s">
        <v>89</v>
      </c>
    </row>
    <row r="31" spans="1:8" ht="81" customHeight="1" x14ac:dyDescent="0.25">
      <c r="A31" s="52"/>
      <c r="B31" s="52"/>
      <c r="C31" s="52"/>
      <c r="D31" s="52"/>
      <c r="E31" s="52"/>
      <c r="F31" s="13" t="s">
        <v>87</v>
      </c>
      <c r="G31" s="13" t="s">
        <v>88</v>
      </c>
      <c r="H31" s="52"/>
    </row>
    <row r="32" spans="1:8" ht="15.75" x14ac:dyDescent="0.25">
      <c r="A32" s="11">
        <v>1</v>
      </c>
      <c r="B32" s="11">
        <v>2</v>
      </c>
      <c r="C32" s="11">
        <v>3</v>
      </c>
      <c r="D32" s="11">
        <v>4</v>
      </c>
      <c r="E32" s="11">
        <v>5</v>
      </c>
      <c r="F32" s="11">
        <v>6</v>
      </c>
      <c r="G32" s="11">
        <v>7</v>
      </c>
      <c r="H32" s="11">
        <v>8</v>
      </c>
    </row>
    <row r="33" spans="1:8" ht="15.75" x14ac:dyDescent="0.25">
      <c r="A33" s="5"/>
      <c r="B33" s="5"/>
      <c r="C33" s="5"/>
      <c r="D33" s="5"/>
      <c r="E33" s="5"/>
      <c r="F33" s="5"/>
      <c r="G33" s="5"/>
      <c r="H33" s="5"/>
    </row>
    <row r="34" spans="1:8" ht="15.75" x14ac:dyDescent="0.25">
      <c r="A34" s="5"/>
      <c r="B34" s="5"/>
      <c r="C34" s="5"/>
      <c r="D34" s="5"/>
      <c r="E34" s="5"/>
      <c r="F34" s="5"/>
      <c r="G34" s="5"/>
      <c r="H34" s="5"/>
    </row>
    <row r="35" spans="1:8" ht="15.75" x14ac:dyDescent="0.25">
      <c r="A35" s="5"/>
      <c r="B35" s="5"/>
      <c r="C35" s="5"/>
      <c r="D35" s="5"/>
      <c r="E35" s="5"/>
      <c r="F35" s="5"/>
      <c r="G35" s="5"/>
      <c r="H35" s="5"/>
    </row>
    <row r="36" spans="1:8" ht="15.75" x14ac:dyDescent="0.25">
      <c r="A36" s="5"/>
      <c r="B36" s="5"/>
      <c r="C36" s="5"/>
      <c r="D36" s="5"/>
      <c r="E36" s="5"/>
      <c r="F36" s="5"/>
      <c r="G36" s="5"/>
      <c r="H36" s="5"/>
    </row>
    <row r="37" spans="1:8" ht="15.75" x14ac:dyDescent="0.25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4"/>
      <c r="B38" s="4"/>
      <c r="C38" s="4"/>
      <c r="D38" s="4"/>
      <c r="E38" s="4"/>
      <c r="F38" s="4"/>
      <c r="G38" s="4"/>
      <c r="H38" s="4"/>
    </row>
    <row r="39" spans="1:8" ht="15.75" x14ac:dyDescent="0.25">
      <c r="A39" s="4" t="s">
        <v>90</v>
      </c>
      <c r="B39" s="4" t="s">
        <v>91</v>
      </c>
      <c r="C39" s="4"/>
      <c r="D39" s="4"/>
      <c r="E39" s="4"/>
      <c r="F39" s="4"/>
      <c r="G39" s="4"/>
      <c r="H39" s="4"/>
    </row>
    <row r="40" spans="1:8" ht="15.75" x14ac:dyDescent="0.25">
      <c r="A40" s="4"/>
      <c r="B40" s="4"/>
      <c r="C40" s="4"/>
      <c r="D40" s="4"/>
      <c r="E40" s="4"/>
      <c r="F40" s="4"/>
      <c r="G40" s="4"/>
      <c r="H40" s="4"/>
    </row>
    <row r="41" spans="1:8" ht="78.75" x14ac:dyDescent="0.25">
      <c r="A41" s="12" t="s">
        <v>16</v>
      </c>
      <c r="B41" s="13" t="s">
        <v>92</v>
      </c>
      <c r="C41" s="13" t="s">
        <v>93</v>
      </c>
      <c r="D41" s="13" t="s">
        <v>94</v>
      </c>
      <c r="E41" s="4"/>
      <c r="F41" s="4"/>
      <c r="G41" s="4"/>
      <c r="H41" s="4"/>
    </row>
    <row r="42" spans="1:8" ht="15.75" x14ac:dyDescent="0.25">
      <c r="A42" s="17">
        <v>1</v>
      </c>
      <c r="B42" s="18">
        <v>2</v>
      </c>
      <c r="C42" s="18">
        <v>3</v>
      </c>
      <c r="D42" s="18">
        <v>4</v>
      </c>
      <c r="E42" s="4"/>
      <c r="F42" s="4"/>
      <c r="G42" s="4"/>
      <c r="H42" s="4"/>
    </row>
    <row r="43" spans="1:8" ht="31.5" x14ac:dyDescent="0.25">
      <c r="A43" s="5">
        <v>1</v>
      </c>
      <c r="B43" s="29" t="s">
        <v>224</v>
      </c>
      <c r="C43" s="5"/>
      <c r="D43" s="5">
        <v>9.1</v>
      </c>
      <c r="E43" s="4"/>
      <c r="F43" s="4"/>
      <c r="G43" s="4"/>
      <c r="H43" s="4"/>
    </row>
    <row r="44" spans="1:8" ht="47.25" x14ac:dyDescent="0.25">
      <c r="A44" s="5">
        <v>2</v>
      </c>
      <c r="B44" s="41" t="s">
        <v>225</v>
      </c>
      <c r="C44" s="5"/>
      <c r="D44" s="5">
        <v>25.1</v>
      </c>
      <c r="E44" s="4"/>
      <c r="F44" s="4"/>
      <c r="G44" s="4"/>
      <c r="H44" s="4"/>
    </row>
    <row r="45" spans="1:8" ht="15.75" x14ac:dyDescent="0.25">
      <c r="A45" s="5">
        <v>3</v>
      </c>
      <c r="B45" s="5" t="s">
        <v>226</v>
      </c>
      <c r="C45" s="5"/>
      <c r="D45" s="5">
        <v>146.6</v>
      </c>
      <c r="E45" s="4"/>
      <c r="F45" s="4"/>
      <c r="G45" s="4"/>
      <c r="H45" s="4"/>
    </row>
    <row r="46" spans="1:8" ht="15.75" x14ac:dyDescent="0.25">
      <c r="A46" s="4"/>
      <c r="B46" s="4"/>
      <c r="C46" s="4"/>
      <c r="D46" s="4"/>
      <c r="E46" s="4"/>
      <c r="F46" s="4"/>
      <c r="G46" s="4"/>
      <c r="H46" s="4"/>
    </row>
    <row r="47" spans="1:8" ht="45.75" customHeight="1" x14ac:dyDescent="0.25">
      <c r="A47" s="4" t="s">
        <v>95</v>
      </c>
      <c r="B47" s="45" t="s">
        <v>96</v>
      </c>
      <c r="C47" s="53"/>
      <c r="D47" s="53"/>
      <c r="E47" s="4"/>
      <c r="F47" s="4"/>
      <c r="G47" s="4"/>
      <c r="H47" s="4"/>
    </row>
    <row r="48" spans="1:8" ht="15.75" x14ac:dyDescent="0.25">
      <c r="A48" s="4"/>
      <c r="B48" s="4"/>
      <c r="C48" s="4"/>
      <c r="D48" s="4"/>
      <c r="E48" s="4"/>
      <c r="F48" s="4"/>
      <c r="G48" s="4"/>
      <c r="H48" s="4"/>
    </row>
    <row r="49" spans="1:8" ht="63" x14ac:dyDescent="0.25">
      <c r="A49" s="13" t="s">
        <v>16</v>
      </c>
      <c r="B49" s="13" t="s">
        <v>17</v>
      </c>
      <c r="C49" s="13" t="s">
        <v>97</v>
      </c>
      <c r="D49" s="13" t="s">
        <v>98</v>
      </c>
      <c r="E49" s="4"/>
      <c r="F49" s="4"/>
      <c r="G49" s="4"/>
      <c r="H49" s="4"/>
    </row>
    <row r="50" spans="1:8" ht="15.75" x14ac:dyDescent="0.25">
      <c r="A50" s="13">
        <v>1</v>
      </c>
      <c r="B50" s="13">
        <v>2</v>
      </c>
      <c r="C50" s="13">
        <v>3</v>
      </c>
      <c r="D50" s="13">
        <v>4</v>
      </c>
      <c r="E50" s="4"/>
      <c r="F50" s="4"/>
      <c r="G50" s="4"/>
      <c r="H50" s="4"/>
    </row>
    <row r="51" spans="1:8" ht="15.75" x14ac:dyDescent="0.25">
      <c r="A51" s="5"/>
      <c r="B51" s="5"/>
      <c r="C51" s="5"/>
      <c r="D51" s="5"/>
      <c r="E51" s="4"/>
      <c r="F51" s="4"/>
      <c r="G51" s="4"/>
      <c r="H51" s="4"/>
    </row>
    <row r="52" spans="1:8" ht="15.75" x14ac:dyDescent="0.25">
      <c r="A52" s="5"/>
      <c r="B52" s="5"/>
      <c r="C52" s="5"/>
      <c r="D52" s="5"/>
      <c r="E52" s="4"/>
      <c r="F52" s="4"/>
      <c r="G52" s="4"/>
      <c r="H52" s="4"/>
    </row>
    <row r="53" spans="1:8" ht="15.75" x14ac:dyDescent="0.25">
      <c r="A53" s="4"/>
      <c r="B53" s="4"/>
      <c r="C53" s="4"/>
      <c r="D53" s="4"/>
      <c r="E53" s="4"/>
      <c r="F53" s="4"/>
      <c r="G53" s="4"/>
      <c r="H53" s="4"/>
    </row>
    <row r="54" spans="1:8" ht="15.75" x14ac:dyDescent="0.25">
      <c r="A54" s="4"/>
      <c r="B54" s="4"/>
      <c r="C54" s="4"/>
      <c r="D54" s="4"/>
      <c r="E54" s="4"/>
      <c r="F54" s="4"/>
      <c r="G54" s="4"/>
      <c r="H54" s="4"/>
    </row>
    <row r="55" spans="1:8" ht="15.75" x14ac:dyDescent="0.25">
      <c r="A55" s="4"/>
      <c r="B55" s="4"/>
      <c r="C55" s="4"/>
      <c r="D55" s="4"/>
      <c r="E55" s="4"/>
      <c r="F55" s="4"/>
      <c r="G55" s="4"/>
      <c r="H55" s="4"/>
    </row>
    <row r="56" spans="1:8" ht="15.75" x14ac:dyDescent="0.25">
      <c r="A56" s="4"/>
      <c r="B56" s="4"/>
      <c r="C56" s="4"/>
      <c r="D56" s="4"/>
      <c r="E56" s="4"/>
      <c r="F56" s="4"/>
      <c r="G56" s="4"/>
      <c r="H56" s="4"/>
    </row>
  </sheetData>
  <mergeCells count="10">
    <mergeCell ref="F30:G30"/>
    <mergeCell ref="H30:H31"/>
    <mergeCell ref="B47:D47"/>
    <mergeCell ref="A25:E25"/>
    <mergeCell ref="A28:E28"/>
    <mergeCell ref="A30:A31"/>
    <mergeCell ref="B30:B31"/>
    <mergeCell ref="C30:C31"/>
    <mergeCell ref="D30:D31"/>
    <mergeCell ref="E30:E31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view="pageBreakPreview" topLeftCell="A7" zoomScale="60" zoomScaleNormal="100" workbookViewId="0">
      <selection activeCell="R25" sqref="R25"/>
    </sheetView>
  </sheetViews>
  <sheetFormatPr defaultRowHeight="15" x14ac:dyDescent="0.25"/>
  <cols>
    <col min="1" max="1" width="35.85546875" style="1" customWidth="1"/>
    <col min="2" max="2" width="9.140625" style="1"/>
    <col min="3" max="3" width="14" style="1" customWidth="1"/>
    <col min="4" max="4" width="11.28515625" style="1" customWidth="1"/>
    <col min="5" max="5" width="10.85546875" style="1" customWidth="1"/>
    <col min="6" max="6" width="9.140625" style="1"/>
    <col min="7" max="7" width="10.28515625" style="34" customWidth="1"/>
    <col min="8" max="8" width="12" style="34" customWidth="1"/>
    <col min="9" max="21" width="9.140625" style="34"/>
    <col min="22" max="22" width="0.5703125" style="34" customWidth="1"/>
    <col min="23" max="24" width="9.140625" style="34"/>
    <col min="25" max="25" width="12.5703125" style="34" customWidth="1"/>
    <col min="26" max="26" width="9.140625" style="34"/>
    <col min="27" max="16384" width="9.140625" style="1"/>
  </cols>
  <sheetData>
    <row r="1" spans="1:2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9" x14ac:dyDescent="0.25">
      <c r="A2" s="71" t="s">
        <v>204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9" ht="13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9" ht="15.75" thickBot="1" x14ac:dyDescent="0.3">
      <c r="A4" s="21"/>
      <c r="B4" s="21"/>
      <c r="C4" s="21"/>
      <c r="D4" s="21"/>
      <c r="E4" s="21"/>
      <c r="F4" s="2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1"/>
      <c r="AB4" s="21"/>
      <c r="AC4" s="21"/>
    </row>
    <row r="5" spans="1:29" ht="80.25" customHeight="1" thickBot="1" x14ac:dyDescent="0.3">
      <c r="A5" s="54" t="s">
        <v>159</v>
      </c>
      <c r="B5" s="54" t="s">
        <v>99</v>
      </c>
      <c r="C5" s="54" t="s">
        <v>160</v>
      </c>
      <c r="D5" s="57" t="s">
        <v>161</v>
      </c>
      <c r="E5" s="58"/>
      <c r="F5" s="59"/>
      <c r="G5" s="79" t="s">
        <v>162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32" t="s">
        <v>38</v>
      </c>
    </row>
    <row r="6" spans="1:29" ht="15.75" thickBot="1" x14ac:dyDescent="0.3">
      <c r="A6" s="55"/>
      <c r="B6" s="55"/>
      <c r="C6" s="55"/>
      <c r="D6" s="60"/>
      <c r="E6" s="61"/>
      <c r="F6" s="62"/>
      <c r="G6" s="79" t="s">
        <v>163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22"/>
    </row>
    <row r="7" spans="1:29" ht="105" customHeight="1" thickBot="1" x14ac:dyDescent="0.3">
      <c r="A7" s="55"/>
      <c r="B7" s="55"/>
      <c r="C7" s="55"/>
      <c r="D7" s="60"/>
      <c r="E7" s="61"/>
      <c r="F7" s="62"/>
      <c r="G7" s="73" t="s">
        <v>164</v>
      </c>
      <c r="H7" s="74"/>
      <c r="I7" s="75"/>
      <c r="J7" s="73" t="s">
        <v>165</v>
      </c>
      <c r="K7" s="74"/>
      <c r="L7" s="75"/>
      <c r="M7" s="76" t="s">
        <v>166</v>
      </c>
      <c r="N7" s="77"/>
      <c r="O7" s="78"/>
      <c r="P7" s="73" t="s">
        <v>197</v>
      </c>
      <c r="Q7" s="74"/>
      <c r="R7" s="75"/>
      <c r="S7" s="73" t="s">
        <v>198</v>
      </c>
      <c r="T7" s="74"/>
      <c r="U7" s="74"/>
      <c r="V7" s="75"/>
      <c r="W7" s="79" t="s">
        <v>199</v>
      </c>
      <c r="X7" s="80"/>
      <c r="Y7" s="80"/>
      <c r="Z7" s="80"/>
      <c r="AA7" s="80"/>
      <c r="AB7" s="81"/>
      <c r="AC7" s="22"/>
    </row>
    <row r="8" spans="1:29" ht="15.75" thickBot="1" x14ac:dyDescent="0.3">
      <c r="A8" s="55"/>
      <c r="B8" s="55"/>
      <c r="C8" s="55"/>
      <c r="D8" s="63"/>
      <c r="E8" s="64"/>
      <c r="F8" s="65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7"/>
      <c r="V8" s="68"/>
      <c r="W8" s="69" t="s">
        <v>200</v>
      </c>
      <c r="X8" s="82"/>
      <c r="Y8" s="70"/>
      <c r="Z8" s="79" t="s">
        <v>201</v>
      </c>
      <c r="AA8" s="80"/>
      <c r="AB8" s="81"/>
      <c r="AC8" s="22"/>
    </row>
    <row r="9" spans="1:29" ht="30.75" thickBot="1" x14ac:dyDescent="0.3">
      <c r="A9" s="56"/>
      <c r="B9" s="56"/>
      <c r="C9" s="56"/>
      <c r="D9" s="23" t="s">
        <v>167</v>
      </c>
      <c r="E9" s="23" t="s">
        <v>168</v>
      </c>
      <c r="F9" s="23" t="s">
        <v>169</v>
      </c>
      <c r="G9" s="36" t="s">
        <v>167</v>
      </c>
      <c r="H9" s="36" t="s">
        <v>168</v>
      </c>
      <c r="I9" s="36" t="s">
        <v>169</v>
      </c>
      <c r="J9" s="36" t="s">
        <v>167</v>
      </c>
      <c r="K9" s="36" t="s">
        <v>168</v>
      </c>
      <c r="L9" s="36" t="s">
        <v>169</v>
      </c>
      <c r="M9" s="36" t="s">
        <v>167</v>
      </c>
      <c r="N9" s="36" t="s">
        <v>168</v>
      </c>
      <c r="O9" s="36" t="s">
        <v>169</v>
      </c>
      <c r="P9" s="36" t="s">
        <v>167</v>
      </c>
      <c r="Q9" s="36" t="s">
        <v>168</v>
      </c>
      <c r="R9" s="36" t="s">
        <v>169</v>
      </c>
      <c r="S9" s="36" t="s">
        <v>167</v>
      </c>
      <c r="T9" s="36" t="s">
        <v>168</v>
      </c>
      <c r="U9" s="36" t="s">
        <v>169</v>
      </c>
      <c r="V9" s="69" t="s">
        <v>167</v>
      </c>
      <c r="W9" s="70"/>
      <c r="X9" s="36" t="s">
        <v>168</v>
      </c>
      <c r="Y9" s="36" t="s">
        <v>169</v>
      </c>
      <c r="Z9" s="36" t="s">
        <v>167</v>
      </c>
      <c r="AA9" s="23" t="s">
        <v>168</v>
      </c>
      <c r="AB9" s="23" t="s">
        <v>169</v>
      </c>
      <c r="AC9" s="22"/>
    </row>
    <row r="10" spans="1:29" ht="15.75" thickBot="1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  <c r="V10" s="69">
        <v>22</v>
      </c>
      <c r="W10" s="70"/>
      <c r="X10" s="36">
        <v>23</v>
      </c>
      <c r="Y10" s="36">
        <v>24</v>
      </c>
      <c r="Z10" s="36">
        <v>25</v>
      </c>
      <c r="AA10" s="23">
        <v>26</v>
      </c>
      <c r="AB10" s="23">
        <v>27</v>
      </c>
      <c r="AC10" s="23">
        <v>28</v>
      </c>
    </row>
    <row r="11" spans="1:29" ht="28.5" customHeight="1" thickBot="1" x14ac:dyDescent="0.3">
      <c r="A11" s="24" t="s">
        <v>170</v>
      </c>
      <c r="B11" s="25"/>
      <c r="C11" s="23" t="s">
        <v>171</v>
      </c>
      <c r="D11" s="85">
        <f>G11+J11+M11+P11+S11+V11+Z11</f>
        <v>52738.6</v>
      </c>
      <c r="E11" s="85">
        <f>H11+K11+N11+Q11+T11+X11+AA11</f>
        <v>52734.100000000006</v>
      </c>
      <c r="F11" s="85">
        <f>E11/D11*100</f>
        <v>99.991467350289938</v>
      </c>
      <c r="G11" s="85">
        <v>46765.8</v>
      </c>
      <c r="H11" s="85">
        <v>46765.8</v>
      </c>
      <c r="I11" s="85">
        <f>H11/G11*100</f>
        <v>100</v>
      </c>
      <c r="J11" s="85"/>
      <c r="K11" s="85"/>
      <c r="L11" s="85"/>
      <c r="M11" s="85">
        <f>M14</f>
        <v>5817.1</v>
      </c>
      <c r="N11" s="85">
        <f>N14</f>
        <v>5787.5</v>
      </c>
      <c r="O11" s="85">
        <f>N11/M11*100</f>
        <v>99.491155386704705</v>
      </c>
      <c r="P11" s="85"/>
      <c r="Q11" s="85"/>
      <c r="R11" s="85"/>
      <c r="S11" s="85"/>
      <c r="T11" s="85"/>
      <c r="U11" s="85"/>
      <c r="V11" s="86">
        <v>155.69999999999999</v>
      </c>
      <c r="W11" s="87"/>
      <c r="X11" s="85">
        <v>180.8</v>
      </c>
      <c r="Y11" s="85">
        <f>X11/V11*100</f>
        <v>116.12074502247913</v>
      </c>
      <c r="Z11" s="85">
        <f>Z18</f>
        <v>0</v>
      </c>
      <c r="AA11" s="85">
        <f>AA18</f>
        <v>0</v>
      </c>
      <c r="AB11" s="85"/>
      <c r="AC11" s="25"/>
    </row>
    <row r="12" spans="1:29" ht="28.5" customHeight="1" thickBot="1" x14ac:dyDescent="0.3">
      <c r="A12" s="24" t="s">
        <v>172</v>
      </c>
      <c r="B12" s="25"/>
      <c r="C12" s="25"/>
      <c r="D12" s="85"/>
      <c r="E12" s="85"/>
      <c r="F12" s="85"/>
      <c r="G12" s="88" t="s">
        <v>171</v>
      </c>
      <c r="H12" s="88" t="s">
        <v>171</v>
      </c>
      <c r="I12" s="85"/>
      <c r="J12" s="85"/>
      <c r="K12" s="85"/>
      <c r="L12" s="85"/>
      <c r="M12" s="88" t="s">
        <v>171</v>
      </c>
      <c r="N12" s="88" t="s">
        <v>171</v>
      </c>
      <c r="O12" s="85"/>
      <c r="P12" s="88"/>
      <c r="Q12" s="88"/>
      <c r="R12" s="85"/>
      <c r="S12" s="88" t="s">
        <v>171</v>
      </c>
      <c r="T12" s="88" t="s">
        <v>171</v>
      </c>
      <c r="U12" s="85"/>
      <c r="V12" s="86">
        <v>155.69999999999999</v>
      </c>
      <c r="W12" s="87"/>
      <c r="X12" s="85">
        <v>180.8</v>
      </c>
      <c r="Y12" s="85">
        <f>X12/V12*100</f>
        <v>116.12074502247913</v>
      </c>
      <c r="Z12" s="88" t="s">
        <v>171</v>
      </c>
      <c r="AA12" s="88" t="s">
        <v>171</v>
      </c>
      <c r="AB12" s="85"/>
      <c r="AC12" s="25"/>
    </row>
    <row r="13" spans="1:29" ht="28.5" customHeight="1" thickBot="1" x14ac:dyDescent="0.3">
      <c r="A13" s="24" t="s">
        <v>173</v>
      </c>
      <c r="B13" s="25"/>
      <c r="C13" s="25"/>
      <c r="D13" s="85">
        <f>G13+J13+S13+V13</f>
        <v>46765.8</v>
      </c>
      <c r="E13" s="85">
        <f>H13+K13+T13+W13</f>
        <v>46765.8</v>
      </c>
      <c r="F13" s="85">
        <f>E13/D13*100</f>
        <v>100</v>
      </c>
      <c r="G13" s="85">
        <v>46765.8</v>
      </c>
      <c r="H13" s="85">
        <v>46765.8</v>
      </c>
      <c r="I13" s="85">
        <f t="shared" ref="I13:I29" si="0">H13/G13*100</f>
        <v>100</v>
      </c>
      <c r="J13" s="85"/>
      <c r="K13" s="85"/>
      <c r="L13" s="85"/>
      <c r="M13" s="88" t="s">
        <v>171</v>
      </c>
      <c r="N13" s="88" t="s">
        <v>171</v>
      </c>
      <c r="O13" s="85"/>
      <c r="P13" s="88"/>
      <c r="Q13" s="88"/>
      <c r="R13" s="85"/>
      <c r="S13" s="85"/>
      <c r="T13" s="85"/>
      <c r="U13" s="85"/>
      <c r="V13" s="86"/>
      <c r="W13" s="87"/>
      <c r="X13" s="85"/>
      <c r="Y13" s="85"/>
      <c r="Z13" s="85"/>
      <c r="AA13" s="85"/>
      <c r="AB13" s="85"/>
      <c r="AC13" s="25"/>
    </row>
    <row r="14" spans="1:29" ht="28.5" customHeight="1" thickBot="1" x14ac:dyDescent="0.3">
      <c r="A14" s="24" t="s">
        <v>174</v>
      </c>
      <c r="B14" s="25"/>
      <c r="C14" s="25"/>
      <c r="D14" s="85">
        <f>G14+J14+M14+P14+S14+V14+Z14</f>
        <v>5817.1</v>
      </c>
      <c r="E14" s="85">
        <f t="shared" ref="E14:E37" si="1">H14+K14+N14+Q14+T14+X14+AA14</f>
        <v>5787.5</v>
      </c>
      <c r="F14" s="85">
        <f t="shared" ref="F14:F29" si="2">E14/D14*100</f>
        <v>99.491155386704705</v>
      </c>
      <c r="G14" s="85"/>
      <c r="H14" s="85"/>
      <c r="I14" s="85"/>
      <c r="J14" s="85"/>
      <c r="K14" s="85"/>
      <c r="L14" s="85"/>
      <c r="M14" s="85">
        <v>5817.1</v>
      </c>
      <c r="N14" s="85">
        <v>5787.5</v>
      </c>
      <c r="O14" s="85">
        <f t="shared" ref="O14:O29" si="3">N14/M14*100</f>
        <v>99.491155386704705</v>
      </c>
      <c r="P14" s="85"/>
      <c r="Q14" s="85"/>
      <c r="R14" s="85"/>
      <c r="S14" s="85"/>
      <c r="T14" s="85"/>
      <c r="U14" s="85"/>
      <c r="V14" s="86"/>
      <c r="W14" s="87"/>
      <c r="X14" s="85"/>
      <c r="Y14" s="85"/>
      <c r="Z14" s="85"/>
      <c r="AA14" s="85"/>
      <c r="AB14" s="85"/>
      <c r="AC14" s="25"/>
    </row>
    <row r="15" spans="1:29" ht="28.5" customHeight="1" thickBot="1" x14ac:dyDescent="0.3">
      <c r="A15" s="24" t="s">
        <v>175</v>
      </c>
      <c r="B15" s="25"/>
      <c r="C15" s="25"/>
      <c r="D15" s="85"/>
      <c r="E15" s="85"/>
      <c r="F15" s="85"/>
      <c r="G15" s="88" t="s">
        <v>171</v>
      </c>
      <c r="H15" s="88" t="s">
        <v>171</v>
      </c>
      <c r="I15" s="85"/>
      <c r="J15" s="85"/>
      <c r="K15" s="85"/>
      <c r="L15" s="85"/>
      <c r="M15" s="88" t="s">
        <v>171</v>
      </c>
      <c r="N15" s="88" t="s">
        <v>171</v>
      </c>
      <c r="O15" s="85"/>
      <c r="P15" s="88"/>
      <c r="Q15" s="88"/>
      <c r="R15" s="85"/>
      <c r="S15" s="88" t="s">
        <v>171</v>
      </c>
      <c r="T15" s="88" t="s">
        <v>171</v>
      </c>
      <c r="U15" s="85"/>
      <c r="V15" s="86"/>
      <c r="W15" s="87"/>
      <c r="X15" s="85"/>
      <c r="Y15" s="85"/>
      <c r="Z15" s="88" t="s">
        <v>171</v>
      </c>
      <c r="AA15" s="88" t="s">
        <v>171</v>
      </c>
      <c r="AB15" s="85"/>
      <c r="AC15" s="25"/>
    </row>
    <row r="16" spans="1:29" ht="28.5" customHeight="1" thickBot="1" x14ac:dyDescent="0.3">
      <c r="A16" s="24" t="s">
        <v>176</v>
      </c>
      <c r="B16" s="25"/>
      <c r="C16" s="25"/>
      <c r="D16" s="85"/>
      <c r="E16" s="85"/>
      <c r="F16" s="85"/>
      <c r="G16" s="88" t="s">
        <v>171</v>
      </c>
      <c r="H16" s="88" t="s">
        <v>171</v>
      </c>
      <c r="I16" s="85"/>
      <c r="J16" s="85"/>
      <c r="K16" s="85"/>
      <c r="L16" s="85"/>
      <c r="M16" s="88" t="s">
        <v>171</v>
      </c>
      <c r="N16" s="88" t="s">
        <v>171</v>
      </c>
      <c r="O16" s="85"/>
      <c r="P16" s="88"/>
      <c r="Q16" s="88"/>
      <c r="R16" s="85"/>
      <c r="S16" s="88" t="s">
        <v>171</v>
      </c>
      <c r="T16" s="88" t="s">
        <v>171</v>
      </c>
      <c r="U16" s="85"/>
      <c r="V16" s="86"/>
      <c r="W16" s="87"/>
      <c r="X16" s="85"/>
      <c r="Y16" s="85"/>
      <c r="Z16" s="88" t="s">
        <v>171</v>
      </c>
      <c r="AA16" s="88" t="s">
        <v>171</v>
      </c>
      <c r="AB16" s="85"/>
      <c r="AC16" s="25"/>
    </row>
    <row r="17" spans="1:29" ht="28.5" customHeight="1" thickBot="1" x14ac:dyDescent="0.3">
      <c r="A17" s="24" t="s">
        <v>177</v>
      </c>
      <c r="B17" s="25"/>
      <c r="C17" s="25"/>
      <c r="D17" s="85"/>
      <c r="E17" s="85"/>
      <c r="F17" s="85"/>
      <c r="G17" s="88" t="s">
        <v>171</v>
      </c>
      <c r="H17" s="88" t="s">
        <v>171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8" t="s">
        <v>171</v>
      </c>
      <c r="T17" s="88" t="s">
        <v>171</v>
      </c>
      <c r="U17" s="85"/>
      <c r="V17" s="89" t="s">
        <v>171</v>
      </c>
      <c r="W17" s="90"/>
      <c r="X17" s="88" t="s">
        <v>171</v>
      </c>
      <c r="Y17" s="85"/>
      <c r="Z17" s="88" t="s">
        <v>171</v>
      </c>
      <c r="AA17" s="88" t="s">
        <v>171</v>
      </c>
      <c r="AB17" s="85"/>
      <c r="AC17" s="25"/>
    </row>
    <row r="18" spans="1:29" ht="28.5" customHeight="1" thickBot="1" x14ac:dyDescent="0.3">
      <c r="A18" s="24" t="s">
        <v>178</v>
      </c>
      <c r="B18" s="25"/>
      <c r="C18" s="25"/>
      <c r="D18" s="85">
        <f>V18</f>
        <v>0</v>
      </c>
      <c r="E18" s="85">
        <f>X18</f>
        <v>0</v>
      </c>
      <c r="F18" s="85" t="e">
        <f t="shared" si="2"/>
        <v>#DIV/0!</v>
      </c>
      <c r="G18" s="88" t="s">
        <v>171</v>
      </c>
      <c r="H18" s="88" t="s">
        <v>171</v>
      </c>
      <c r="I18" s="85"/>
      <c r="J18" s="85"/>
      <c r="K18" s="85"/>
      <c r="L18" s="85"/>
      <c r="M18" s="88" t="s">
        <v>171</v>
      </c>
      <c r="N18" s="88" t="s">
        <v>171</v>
      </c>
      <c r="O18" s="85"/>
      <c r="P18" s="88"/>
      <c r="Q18" s="88"/>
      <c r="R18" s="85"/>
      <c r="S18" s="88" t="s">
        <v>171</v>
      </c>
      <c r="T18" s="88" t="s">
        <v>171</v>
      </c>
      <c r="U18" s="85"/>
      <c r="V18" s="86"/>
      <c r="W18" s="87"/>
      <c r="X18" s="85"/>
      <c r="Y18" s="85">
        <v>100</v>
      </c>
      <c r="Z18" s="85"/>
      <c r="AA18" s="85"/>
      <c r="AB18" s="85"/>
      <c r="AC18" s="25"/>
    </row>
    <row r="19" spans="1:29" ht="28.5" customHeight="1" thickBot="1" x14ac:dyDescent="0.3">
      <c r="A19" s="24" t="s">
        <v>179</v>
      </c>
      <c r="B19" s="25"/>
      <c r="C19" s="23" t="s">
        <v>171</v>
      </c>
      <c r="D19" s="85"/>
      <c r="E19" s="85"/>
      <c r="F19" s="85"/>
      <c r="G19" s="88" t="s">
        <v>171</v>
      </c>
      <c r="H19" s="88" t="s">
        <v>171</v>
      </c>
      <c r="I19" s="85"/>
      <c r="J19" s="85"/>
      <c r="K19" s="85"/>
      <c r="L19" s="85"/>
      <c r="M19" s="88" t="s">
        <v>171</v>
      </c>
      <c r="N19" s="88" t="s">
        <v>171</v>
      </c>
      <c r="O19" s="85"/>
      <c r="P19" s="88"/>
      <c r="Q19" s="88"/>
      <c r="R19" s="85"/>
      <c r="S19" s="88" t="s">
        <v>171</v>
      </c>
      <c r="T19" s="88" t="s">
        <v>171</v>
      </c>
      <c r="U19" s="85"/>
      <c r="V19" s="86"/>
      <c r="W19" s="87"/>
      <c r="X19" s="85"/>
      <c r="Y19" s="85"/>
      <c r="Z19" s="88" t="s">
        <v>171</v>
      </c>
      <c r="AA19" s="88" t="s">
        <v>171</v>
      </c>
      <c r="AB19" s="85"/>
      <c r="AC19" s="25"/>
    </row>
    <row r="20" spans="1:29" ht="28.5" customHeight="1" thickBot="1" x14ac:dyDescent="0.3">
      <c r="A20" s="24" t="s">
        <v>180</v>
      </c>
      <c r="B20" s="25"/>
      <c r="C20" s="23" t="s">
        <v>171</v>
      </c>
      <c r="D20" s="85">
        <f t="shared" ref="D20:D37" si="4">G20+J20+M20+P20+S20+V20+Z20</f>
        <v>40240.899999999994</v>
      </c>
      <c r="E20" s="85">
        <f t="shared" si="1"/>
        <v>39811.599999999999</v>
      </c>
      <c r="F20" s="85">
        <f t="shared" si="2"/>
        <v>98.933174953840506</v>
      </c>
      <c r="G20" s="85">
        <v>34268.1</v>
      </c>
      <c r="H20" s="85">
        <v>33868.400000000001</v>
      </c>
      <c r="I20" s="85">
        <f t="shared" si="0"/>
        <v>98.833609100008474</v>
      </c>
      <c r="J20" s="85"/>
      <c r="K20" s="85"/>
      <c r="L20" s="85"/>
      <c r="M20" s="85">
        <f>M21+M25+M27+M28+M29</f>
        <v>5817.1</v>
      </c>
      <c r="N20" s="85">
        <f>N21+N25+N27+N28+N29</f>
        <v>5787.5</v>
      </c>
      <c r="O20" s="85">
        <f t="shared" si="3"/>
        <v>99.491155386704705</v>
      </c>
      <c r="P20" s="85"/>
      <c r="Q20" s="85"/>
      <c r="R20" s="85"/>
      <c r="S20" s="85"/>
      <c r="T20" s="85"/>
      <c r="U20" s="85"/>
      <c r="V20" s="86">
        <f>V21+V25+V27+V28+V29</f>
        <v>155.69999999999999</v>
      </c>
      <c r="W20" s="87"/>
      <c r="X20" s="85">
        <f>X21+X25+X27+X28+X29</f>
        <v>155.69999999999999</v>
      </c>
      <c r="Y20" s="85">
        <f t="shared" ref="Y20:Y29" si="5">X20/V20*100</f>
        <v>100</v>
      </c>
      <c r="Z20" s="85">
        <f>Z21+Z25+Z27+Z28+Z29</f>
        <v>0</v>
      </c>
      <c r="AA20" s="85">
        <f>AA21+AA25+AA27+AA28+AA29</f>
        <v>0</v>
      </c>
      <c r="AB20" s="85"/>
      <c r="AC20" s="25"/>
    </row>
    <row r="21" spans="1:29" ht="28.5" customHeight="1" thickBot="1" x14ac:dyDescent="0.3">
      <c r="A21" s="24" t="s">
        <v>181</v>
      </c>
      <c r="B21" s="25"/>
      <c r="C21" s="25"/>
      <c r="D21" s="85">
        <f>G21+J21+M21+P21+S21+V21+Z21</f>
        <v>35603.699999999997</v>
      </c>
      <c r="E21" s="85">
        <f t="shared" si="1"/>
        <v>35407.4</v>
      </c>
      <c r="F21" s="85">
        <f t="shared" si="2"/>
        <v>99.448652808556432</v>
      </c>
      <c r="G21" s="85">
        <v>34588.1</v>
      </c>
      <c r="H21" s="85">
        <v>34421.4</v>
      </c>
      <c r="I21" s="85">
        <f t="shared" si="0"/>
        <v>99.518042332478515</v>
      </c>
      <c r="J21" s="85"/>
      <c r="K21" s="85"/>
      <c r="L21" s="85"/>
      <c r="M21" s="85">
        <v>1015.6</v>
      </c>
      <c r="N21" s="85">
        <v>986</v>
      </c>
      <c r="O21" s="85">
        <f t="shared" si="3"/>
        <v>97.085466719180786</v>
      </c>
      <c r="P21" s="85"/>
      <c r="Q21" s="85"/>
      <c r="R21" s="85"/>
      <c r="S21" s="85"/>
      <c r="T21" s="85"/>
      <c r="U21" s="85"/>
      <c r="V21" s="86"/>
      <c r="W21" s="87"/>
      <c r="X21" s="85"/>
      <c r="Y21" s="85"/>
      <c r="Z21" s="85">
        <f>Z22+Z23</f>
        <v>0</v>
      </c>
      <c r="AA21" s="85">
        <f>AA22+AA23</f>
        <v>0</v>
      </c>
      <c r="AB21" s="85"/>
      <c r="AC21" s="25"/>
    </row>
    <row r="22" spans="1:29" ht="28.5" customHeight="1" thickBot="1" x14ac:dyDescent="0.3">
      <c r="A22" s="24" t="s">
        <v>182</v>
      </c>
      <c r="B22" s="25"/>
      <c r="C22" s="25"/>
      <c r="D22" s="85">
        <f t="shared" si="4"/>
        <v>35603.699999999997</v>
      </c>
      <c r="E22" s="85">
        <f t="shared" si="1"/>
        <v>35407.4</v>
      </c>
      <c r="F22" s="85">
        <f t="shared" si="2"/>
        <v>99.448652808556432</v>
      </c>
      <c r="G22" s="85">
        <v>34588.1</v>
      </c>
      <c r="H22" s="85">
        <v>34421.4</v>
      </c>
      <c r="I22" s="85">
        <f t="shared" si="0"/>
        <v>99.518042332478515</v>
      </c>
      <c r="J22" s="85"/>
      <c r="K22" s="85"/>
      <c r="L22" s="85"/>
      <c r="M22" s="85">
        <v>1015.6</v>
      </c>
      <c r="N22" s="85">
        <v>986</v>
      </c>
      <c r="O22" s="85">
        <f t="shared" si="3"/>
        <v>97.085466719180786</v>
      </c>
      <c r="P22" s="85"/>
      <c r="Q22" s="85"/>
      <c r="R22" s="85"/>
      <c r="S22" s="85"/>
      <c r="T22" s="85"/>
      <c r="U22" s="85"/>
      <c r="V22" s="86"/>
      <c r="W22" s="87"/>
      <c r="X22" s="85"/>
      <c r="Y22" s="85"/>
      <c r="Z22" s="85"/>
      <c r="AA22" s="85"/>
      <c r="AB22" s="85"/>
      <c r="AC22" s="25"/>
    </row>
    <row r="23" spans="1:29" ht="28.5" customHeight="1" thickBot="1" x14ac:dyDescent="0.3">
      <c r="A23" s="24" t="s">
        <v>183</v>
      </c>
      <c r="B23" s="25"/>
      <c r="C23" s="25"/>
      <c r="D23" s="85">
        <f t="shared" si="4"/>
        <v>0</v>
      </c>
      <c r="E23" s="85">
        <f t="shared" si="1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7"/>
      <c r="X23" s="85"/>
      <c r="Y23" s="85"/>
      <c r="Z23" s="85"/>
      <c r="AA23" s="85"/>
      <c r="AB23" s="85"/>
      <c r="AC23" s="25"/>
    </row>
    <row r="24" spans="1:29" ht="28.5" customHeight="1" thickBot="1" x14ac:dyDescent="0.3">
      <c r="A24" s="24" t="s">
        <v>184</v>
      </c>
      <c r="B24" s="25"/>
      <c r="C24" s="25"/>
      <c r="D24" s="85">
        <f t="shared" si="4"/>
        <v>0</v>
      </c>
      <c r="E24" s="85">
        <f t="shared" si="1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87"/>
      <c r="X24" s="85"/>
      <c r="Y24" s="85"/>
      <c r="Z24" s="85"/>
      <c r="AA24" s="85"/>
      <c r="AB24" s="85"/>
      <c r="AC24" s="25"/>
    </row>
    <row r="25" spans="1:29" ht="28.5" customHeight="1" thickBot="1" x14ac:dyDescent="0.3">
      <c r="A25" s="24" t="s">
        <v>185</v>
      </c>
      <c r="B25" s="25"/>
      <c r="C25" s="25"/>
      <c r="D25" s="85"/>
      <c r="E25" s="85"/>
      <c r="F25" s="85"/>
      <c r="G25" s="85">
        <v>413</v>
      </c>
      <c r="H25" s="85">
        <v>343.3</v>
      </c>
      <c r="I25" s="85">
        <f t="shared" si="0"/>
        <v>83.123486682808718</v>
      </c>
      <c r="J25" s="85"/>
      <c r="K25" s="85"/>
      <c r="L25" s="85"/>
      <c r="M25" s="85"/>
      <c r="N25" s="85"/>
      <c r="O25" s="85"/>
      <c r="P25" s="88"/>
      <c r="Q25" s="88"/>
      <c r="R25" s="85"/>
      <c r="S25" s="85"/>
      <c r="T25" s="85"/>
      <c r="U25" s="85"/>
      <c r="V25" s="86"/>
      <c r="W25" s="87"/>
      <c r="X25" s="85"/>
      <c r="Y25" s="85" t="e">
        <f t="shared" si="5"/>
        <v>#DIV/0!</v>
      </c>
      <c r="Z25" s="85"/>
      <c r="AA25" s="85"/>
      <c r="AB25" s="85"/>
      <c r="AC25" s="25"/>
    </row>
    <row r="26" spans="1:29" ht="28.5" customHeight="1" thickBot="1" x14ac:dyDescent="0.3">
      <c r="A26" s="24" t="s">
        <v>184</v>
      </c>
      <c r="B26" s="25"/>
      <c r="C26" s="25"/>
      <c r="D26" s="85">
        <f t="shared" si="4"/>
        <v>0</v>
      </c>
      <c r="E26" s="85">
        <f t="shared" si="1"/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87"/>
      <c r="X26" s="85"/>
      <c r="Y26" s="85"/>
      <c r="Z26" s="85"/>
      <c r="AA26" s="85"/>
      <c r="AB26" s="85"/>
      <c r="AC26" s="25"/>
    </row>
    <row r="27" spans="1:29" ht="28.5" customHeight="1" thickBot="1" x14ac:dyDescent="0.3">
      <c r="A27" s="24" t="s">
        <v>186</v>
      </c>
      <c r="B27" s="25"/>
      <c r="C27" s="2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8"/>
      <c r="Q27" s="88"/>
      <c r="R27" s="85"/>
      <c r="S27" s="85"/>
      <c r="T27" s="85"/>
      <c r="U27" s="85"/>
      <c r="V27" s="86"/>
      <c r="W27" s="87"/>
      <c r="X27" s="85"/>
      <c r="Y27" s="85"/>
      <c r="Z27" s="85"/>
      <c r="AA27" s="85"/>
      <c r="AB27" s="85"/>
      <c r="AC27" s="25"/>
    </row>
    <row r="28" spans="1:29" ht="28.5" customHeight="1" thickBot="1" x14ac:dyDescent="0.3">
      <c r="A28" s="24" t="s">
        <v>187</v>
      </c>
      <c r="B28" s="25"/>
      <c r="C28" s="2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8"/>
      <c r="Q28" s="88"/>
      <c r="R28" s="85"/>
      <c r="S28" s="85"/>
      <c r="T28" s="85"/>
      <c r="U28" s="85"/>
      <c r="V28" s="86"/>
      <c r="W28" s="87"/>
      <c r="X28" s="85"/>
      <c r="Y28" s="85"/>
      <c r="Z28" s="85"/>
      <c r="AA28" s="85"/>
      <c r="AB28" s="85"/>
      <c r="AC28" s="25"/>
    </row>
    <row r="29" spans="1:29" ht="28.5" customHeight="1" thickBot="1" x14ac:dyDescent="0.3">
      <c r="A29" s="24" t="s">
        <v>188</v>
      </c>
      <c r="B29" s="25"/>
      <c r="C29" s="23" t="s">
        <v>171</v>
      </c>
      <c r="D29" s="85">
        <f t="shared" si="4"/>
        <v>10676.7</v>
      </c>
      <c r="E29" s="85">
        <f t="shared" si="1"/>
        <v>10594.2</v>
      </c>
      <c r="F29" s="85">
        <f t="shared" si="2"/>
        <v>99.227289330973051</v>
      </c>
      <c r="G29" s="85">
        <v>5719.5</v>
      </c>
      <c r="H29" s="85">
        <v>5637</v>
      </c>
      <c r="I29" s="85">
        <f t="shared" si="0"/>
        <v>98.557566220823503</v>
      </c>
      <c r="J29" s="85"/>
      <c r="K29" s="85"/>
      <c r="L29" s="85"/>
      <c r="M29" s="85">
        <v>4801.5</v>
      </c>
      <c r="N29" s="85">
        <v>4801.5</v>
      </c>
      <c r="O29" s="85">
        <f t="shared" si="3"/>
        <v>100</v>
      </c>
      <c r="P29" s="85"/>
      <c r="Q29" s="85"/>
      <c r="R29" s="85"/>
      <c r="S29" s="85"/>
      <c r="T29" s="85"/>
      <c r="U29" s="85"/>
      <c r="V29" s="86">
        <v>155.69999999999999</v>
      </c>
      <c r="W29" s="87"/>
      <c r="X29" s="85">
        <v>155.69999999999999</v>
      </c>
      <c r="Y29" s="85">
        <f t="shared" si="5"/>
        <v>100</v>
      </c>
      <c r="Z29" s="85"/>
      <c r="AA29" s="85"/>
      <c r="AB29" s="85"/>
      <c r="AC29" s="25"/>
    </row>
    <row r="30" spans="1:29" ht="28.5" customHeight="1" thickBot="1" x14ac:dyDescent="0.3">
      <c r="A30" s="24" t="s">
        <v>189</v>
      </c>
      <c r="B30" s="25"/>
      <c r="C30" s="23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>
        <f>M31</f>
        <v>0</v>
      </c>
      <c r="N30" s="85"/>
      <c r="O30" s="85"/>
      <c r="P30" s="88" t="s">
        <v>171</v>
      </c>
      <c r="Q30" s="88" t="s">
        <v>171</v>
      </c>
      <c r="R30" s="85"/>
      <c r="S30" s="85"/>
      <c r="T30" s="85"/>
      <c r="U30" s="85"/>
      <c r="V30" s="86"/>
      <c r="W30" s="87"/>
      <c r="X30" s="85"/>
      <c r="Y30" s="85"/>
      <c r="Z30" s="85"/>
      <c r="AA30" s="85">
        <f>AA31</f>
        <v>0</v>
      </c>
      <c r="AB30" s="85"/>
      <c r="AC30" s="25"/>
    </row>
    <row r="31" spans="1:29" ht="28.5" customHeight="1" thickBot="1" x14ac:dyDescent="0.3">
      <c r="A31" s="24" t="s">
        <v>190</v>
      </c>
      <c r="B31" s="25"/>
      <c r="C31" s="2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8" t="s">
        <v>171</v>
      </c>
      <c r="Q31" s="88" t="s">
        <v>171</v>
      </c>
      <c r="R31" s="85"/>
      <c r="S31" s="85"/>
      <c r="T31" s="85"/>
      <c r="U31" s="85"/>
      <c r="V31" s="86"/>
      <c r="W31" s="87"/>
      <c r="X31" s="85"/>
      <c r="Y31" s="85"/>
      <c r="Z31" s="85"/>
      <c r="AA31" s="85"/>
      <c r="AB31" s="85"/>
      <c r="AC31" s="25"/>
    </row>
    <row r="32" spans="1:29" ht="28.5" customHeight="1" thickBot="1" x14ac:dyDescent="0.3">
      <c r="A32" s="24" t="s">
        <v>191</v>
      </c>
      <c r="B32" s="25"/>
      <c r="C32" s="2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8" t="s">
        <v>171</v>
      </c>
      <c r="Q32" s="88" t="s">
        <v>171</v>
      </c>
      <c r="R32" s="85"/>
      <c r="S32" s="85"/>
      <c r="T32" s="85"/>
      <c r="U32" s="85"/>
      <c r="V32" s="86"/>
      <c r="W32" s="87"/>
      <c r="X32" s="85"/>
      <c r="Y32" s="85"/>
      <c r="Z32" s="85"/>
      <c r="AA32" s="85"/>
      <c r="AB32" s="85"/>
      <c r="AC32" s="25"/>
    </row>
    <row r="33" spans="1:29" ht="28.5" customHeight="1" thickBot="1" x14ac:dyDescent="0.3">
      <c r="A33" s="24" t="s">
        <v>192</v>
      </c>
      <c r="B33" s="25"/>
      <c r="C33" s="25"/>
      <c r="D33" s="85"/>
      <c r="E33" s="85"/>
      <c r="F33" s="85"/>
      <c r="G33" s="85">
        <f>G34</f>
        <v>0</v>
      </c>
      <c r="H33" s="85"/>
      <c r="I33" s="85"/>
      <c r="J33" s="85"/>
      <c r="K33" s="85"/>
      <c r="L33" s="85"/>
      <c r="M33" s="85">
        <f>M34</f>
        <v>0</v>
      </c>
      <c r="N33" s="85"/>
      <c r="O33" s="85"/>
      <c r="P33" s="88" t="s">
        <v>171</v>
      </c>
      <c r="Q33" s="88" t="s">
        <v>171</v>
      </c>
      <c r="R33" s="85"/>
      <c r="S33" s="85"/>
      <c r="T33" s="85"/>
      <c r="U33" s="85"/>
      <c r="V33" s="86"/>
      <c r="W33" s="87"/>
      <c r="X33" s="85"/>
      <c r="Y33" s="85"/>
      <c r="Z33" s="85"/>
      <c r="AA33" s="85">
        <f>AA34</f>
        <v>0</v>
      </c>
      <c r="AB33" s="85"/>
      <c r="AC33" s="25"/>
    </row>
    <row r="34" spans="1:29" ht="28.5" customHeight="1" thickBot="1" x14ac:dyDescent="0.3">
      <c r="A34" s="24" t="s">
        <v>193</v>
      </c>
      <c r="B34" s="25"/>
      <c r="C34" s="2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8" t="s">
        <v>171</v>
      </c>
      <c r="Q34" s="88" t="s">
        <v>171</v>
      </c>
      <c r="R34" s="85"/>
      <c r="S34" s="85"/>
      <c r="T34" s="85"/>
      <c r="U34" s="85"/>
      <c r="V34" s="86"/>
      <c r="W34" s="87"/>
      <c r="X34" s="85"/>
      <c r="Y34" s="85"/>
      <c r="Z34" s="85"/>
      <c r="AA34" s="85"/>
      <c r="AB34" s="85"/>
      <c r="AC34" s="25"/>
    </row>
    <row r="35" spans="1:29" ht="28.5" customHeight="1" thickBot="1" x14ac:dyDescent="0.3">
      <c r="A35" s="24" t="s">
        <v>194</v>
      </c>
      <c r="B35" s="25"/>
      <c r="C35" s="2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8" t="s">
        <v>171</v>
      </c>
      <c r="Q35" s="88" t="s">
        <v>171</v>
      </c>
      <c r="R35" s="85"/>
      <c r="S35" s="85"/>
      <c r="T35" s="85"/>
      <c r="U35" s="85"/>
      <c r="V35" s="86"/>
      <c r="W35" s="87"/>
      <c r="X35" s="85"/>
      <c r="Y35" s="85"/>
      <c r="Z35" s="85"/>
      <c r="AA35" s="85"/>
      <c r="AB35" s="85"/>
      <c r="AC35" s="25"/>
    </row>
    <row r="36" spans="1:29" ht="28.5" customHeight="1" thickBot="1" x14ac:dyDescent="0.3">
      <c r="A36" s="24" t="s">
        <v>195</v>
      </c>
      <c r="B36" s="25"/>
      <c r="C36" s="23" t="s">
        <v>171</v>
      </c>
      <c r="D36" s="85">
        <f t="shared" si="4"/>
        <v>855</v>
      </c>
      <c r="E36" s="85">
        <f t="shared" si="1"/>
        <v>855</v>
      </c>
      <c r="F36" s="85"/>
      <c r="G36" s="85">
        <v>399.7</v>
      </c>
      <c r="H36" s="85">
        <v>399.7</v>
      </c>
      <c r="I36" s="85"/>
      <c r="J36" s="85"/>
      <c r="K36" s="85"/>
      <c r="L36" s="85"/>
      <c r="M36" s="85">
        <v>455.3</v>
      </c>
      <c r="N36" s="85">
        <v>455.3</v>
      </c>
      <c r="O36" s="85"/>
      <c r="P36" s="85"/>
      <c r="Q36" s="85"/>
      <c r="R36" s="85"/>
      <c r="S36" s="85"/>
      <c r="T36" s="85"/>
      <c r="U36" s="85"/>
      <c r="V36" s="86">
        <v>0</v>
      </c>
      <c r="W36" s="87"/>
      <c r="X36" s="85">
        <v>0</v>
      </c>
      <c r="Y36" s="85"/>
      <c r="Z36" s="85"/>
      <c r="AA36" s="85"/>
      <c r="AB36" s="85"/>
      <c r="AC36" s="25"/>
    </row>
    <row r="37" spans="1:29" ht="28.5" customHeight="1" thickBot="1" x14ac:dyDescent="0.3">
      <c r="A37" s="26" t="s">
        <v>196</v>
      </c>
      <c r="B37" s="27"/>
      <c r="C37" s="28" t="s">
        <v>171</v>
      </c>
      <c r="D37" s="85">
        <f t="shared" si="4"/>
        <v>0</v>
      </c>
      <c r="E37" s="85">
        <f t="shared" si="1"/>
        <v>2174</v>
      </c>
      <c r="F37" s="85"/>
      <c r="G37" s="85"/>
      <c r="H37" s="85">
        <v>2119.3000000000002</v>
      </c>
      <c r="I37" s="85"/>
      <c r="J37" s="85"/>
      <c r="K37" s="85"/>
      <c r="L37" s="85"/>
      <c r="M37" s="85"/>
      <c r="N37" s="85">
        <v>29.6</v>
      </c>
      <c r="O37" s="85"/>
      <c r="P37" s="85"/>
      <c r="Q37" s="85"/>
      <c r="R37" s="85"/>
      <c r="S37" s="85"/>
      <c r="T37" s="85"/>
      <c r="U37" s="85"/>
      <c r="V37" s="86"/>
      <c r="W37" s="87"/>
      <c r="X37" s="85">
        <v>25.1</v>
      </c>
      <c r="Y37" s="85"/>
      <c r="Z37" s="85"/>
      <c r="AA37" s="85"/>
      <c r="AB37" s="85"/>
      <c r="AC37" s="25"/>
    </row>
  </sheetData>
  <mergeCells count="50">
    <mergeCell ref="A1:O1"/>
    <mergeCell ref="G7:I7"/>
    <mergeCell ref="J7:L7"/>
    <mergeCell ref="M7:O7"/>
    <mergeCell ref="G8:I8"/>
    <mergeCell ref="J8:L8"/>
    <mergeCell ref="M8:O8"/>
    <mergeCell ref="G5:AB5"/>
    <mergeCell ref="G6:AB6"/>
    <mergeCell ref="P7:R7"/>
    <mergeCell ref="S7:V7"/>
    <mergeCell ref="W7:AB7"/>
    <mergeCell ref="P8:R8"/>
    <mergeCell ref="W8:Y8"/>
    <mergeCell ref="Z8:AB8"/>
    <mergeCell ref="V9:W9"/>
    <mergeCell ref="V10:W10"/>
    <mergeCell ref="V11:W11"/>
    <mergeCell ref="A2:Z3"/>
    <mergeCell ref="V30:W30"/>
    <mergeCell ref="V18:W18"/>
    <mergeCell ref="V19:W19"/>
    <mergeCell ref="V20:W20"/>
    <mergeCell ref="V21:W21"/>
    <mergeCell ref="V22:W22"/>
    <mergeCell ref="V31:W31"/>
    <mergeCell ref="V32:W32"/>
    <mergeCell ref="V33:W33"/>
    <mergeCell ref="V24:W24"/>
    <mergeCell ref="V25:W25"/>
    <mergeCell ref="V26:W26"/>
    <mergeCell ref="V27:W27"/>
    <mergeCell ref="V28:W28"/>
    <mergeCell ref="V29:W29"/>
    <mergeCell ref="V36:W36"/>
    <mergeCell ref="V37:W37"/>
    <mergeCell ref="A5:A9"/>
    <mergeCell ref="B5:B9"/>
    <mergeCell ref="C5:C9"/>
    <mergeCell ref="D5:F8"/>
    <mergeCell ref="V34:W34"/>
    <mergeCell ref="V35:W35"/>
    <mergeCell ref="V23:W23"/>
    <mergeCell ref="V12:W12"/>
    <mergeCell ref="V13:W13"/>
    <mergeCell ref="V14:W14"/>
    <mergeCell ref="V15:W15"/>
    <mergeCell ref="V16:W16"/>
    <mergeCell ref="V17:W17"/>
    <mergeCell ref="S8:V8"/>
  </mergeCells>
  <hyperlinks>
    <hyperlink ref="M7" r:id="rId1" display="http://docs.cntd.ru/document/901714433"/>
  </hyperlinks>
  <pageMargins left="0.70866141732283472" right="0.70866141732283472" top="0.74803149606299213" bottom="0.74803149606299213" header="0.31496062992125984" footer="0.31496062992125984"/>
  <pageSetup paperSize="9" scale="4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"/>
  <sheetViews>
    <sheetView view="pageBreakPreview" zoomScale="60" zoomScaleNormal="100" workbookViewId="0">
      <selection activeCell="Q13" sqref="Q13"/>
    </sheetView>
  </sheetViews>
  <sheetFormatPr defaultRowHeight="15" x14ac:dyDescent="0.25"/>
  <cols>
    <col min="1" max="1" width="33.28515625" customWidth="1"/>
    <col min="2" max="2" width="20.5703125" customWidth="1"/>
    <col min="3" max="3" width="17.42578125" customWidth="1"/>
    <col min="4" max="4" width="18.5703125" customWidth="1"/>
  </cols>
  <sheetData>
    <row r="2" spans="1:4" ht="15" customHeight="1" x14ac:dyDescent="0.25">
      <c r="A2" s="83" t="s">
        <v>230</v>
      </c>
      <c r="B2" s="45"/>
      <c r="C2" s="45"/>
      <c r="D2" s="45"/>
    </row>
    <row r="3" spans="1:4" ht="15.75" x14ac:dyDescent="0.25">
      <c r="A3" s="4"/>
      <c r="B3" s="4"/>
      <c r="C3" s="4"/>
      <c r="D3" s="4"/>
    </row>
    <row r="4" spans="1:4" ht="47.25" x14ac:dyDescent="0.25">
      <c r="A4" s="52" t="s">
        <v>24</v>
      </c>
      <c r="B4" s="52" t="s">
        <v>99</v>
      </c>
      <c r="C4" s="52" t="s">
        <v>100</v>
      </c>
      <c r="D4" s="13" t="s">
        <v>101</v>
      </c>
    </row>
    <row r="5" spans="1:4" ht="15.75" x14ac:dyDescent="0.25">
      <c r="A5" s="52"/>
      <c r="B5" s="52"/>
      <c r="C5" s="52"/>
      <c r="D5" s="12" t="s">
        <v>102</v>
      </c>
    </row>
    <row r="6" spans="1:4" ht="15.75" x14ac:dyDescent="0.25">
      <c r="A6" s="12">
        <v>1</v>
      </c>
      <c r="B6" s="12">
        <v>2</v>
      </c>
      <c r="C6" s="12">
        <v>3</v>
      </c>
      <c r="D6" s="12">
        <v>4</v>
      </c>
    </row>
    <row r="7" spans="1:4" ht="31.5" x14ac:dyDescent="0.25">
      <c r="A7" s="19" t="s">
        <v>103</v>
      </c>
      <c r="B7" s="5"/>
      <c r="C7" s="5"/>
      <c r="D7" s="11">
        <v>455.3</v>
      </c>
    </row>
    <row r="8" spans="1:4" ht="15.75" x14ac:dyDescent="0.25">
      <c r="A8" s="19" t="s">
        <v>104</v>
      </c>
      <c r="B8" s="5"/>
      <c r="C8" s="5"/>
      <c r="D8" s="5"/>
    </row>
    <row r="9" spans="1:4" ht="177" customHeight="1" x14ac:dyDescent="0.25">
      <c r="A9" s="19" t="s">
        <v>227</v>
      </c>
      <c r="B9" s="5"/>
      <c r="C9" s="31" t="s">
        <v>228</v>
      </c>
      <c r="D9" s="31">
        <v>10.8</v>
      </c>
    </row>
    <row r="10" spans="1:4" ht="31.5" x14ac:dyDescent="0.25">
      <c r="A10" s="19" t="s">
        <v>229</v>
      </c>
      <c r="B10" s="5"/>
      <c r="C10" s="5">
        <v>874533</v>
      </c>
      <c r="D10" s="42">
        <v>444.5</v>
      </c>
    </row>
    <row r="11" spans="1:4" ht="31.5" x14ac:dyDescent="0.25">
      <c r="A11" s="19" t="s">
        <v>105</v>
      </c>
      <c r="B11" s="5"/>
      <c r="C11" s="5"/>
      <c r="D11" s="5"/>
    </row>
    <row r="12" spans="1:4" ht="15.75" x14ac:dyDescent="0.25">
      <c r="A12" s="19" t="s">
        <v>104</v>
      </c>
      <c r="B12" s="5"/>
      <c r="C12" s="5"/>
      <c r="D12" s="5"/>
    </row>
    <row r="13" spans="1:4" ht="15.75" x14ac:dyDescent="0.25">
      <c r="A13" s="19"/>
      <c r="B13" s="5"/>
      <c r="C13" s="5"/>
      <c r="D13" s="5"/>
    </row>
    <row r="14" spans="1:4" ht="15.75" x14ac:dyDescent="0.25">
      <c r="A14" s="5"/>
      <c r="B14" s="5"/>
      <c r="C14" s="5"/>
      <c r="D14" s="5"/>
    </row>
    <row r="15" spans="1:4" ht="15.75" x14ac:dyDescent="0.25">
      <c r="A15" s="5"/>
      <c r="B15" s="5"/>
      <c r="C15" s="5"/>
      <c r="D15" s="5"/>
    </row>
    <row r="16" spans="1:4" ht="15.75" x14ac:dyDescent="0.25">
      <c r="A16" s="5"/>
      <c r="B16" s="5"/>
      <c r="C16" s="5"/>
      <c r="D16" s="5"/>
    </row>
  </sheetData>
  <mergeCells count="4">
    <mergeCell ref="A2:D2"/>
    <mergeCell ref="A4:A5"/>
    <mergeCell ref="B4:B5"/>
    <mergeCell ref="C4:C5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workbookViewId="0">
      <selection activeCell="A11" sqref="A11:XFD11"/>
    </sheetView>
  </sheetViews>
  <sheetFormatPr defaultRowHeight="15" x14ac:dyDescent="0.25"/>
  <cols>
    <col min="2" max="2" width="69.28515625" customWidth="1"/>
    <col min="3" max="3" width="17.5703125" customWidth="1"/>
    <col min="4" max="4" width="20.85546875" customWidth="1"/>
  </cols>
  <sheetData>
    <row r="2" spans="1:4" ht="34.5" customHeight="1" x14ac:dyDescent="0.25">
      <c r="A2" s="84" t="s">
        <v>106</v>
      </c>
      <c r="B2" s="84"/>
      <c r="C2" s="84"/>
      <c r="D2" s="84"/>
    </row>
    <row r="3" spans="1:4" ht="15.75" x14ac:dyDescent="0.25">
      <c r="A3" s="4"/>
      <c r="B3" s="4"/>
      <c r="C3" s="4"/>
      <c r="D3" s="4"/>
    </row>
    <row r="4" spans="1:4" ht="47.25" x14ac:dyDescent="0.25">
      <c r="A4" s="12" t="s">
        <v>16</v>
      </c>
      <c r="B4" s="12" t="s">
        <v>24</v>
      </c>
      <c r="C4" s="13" t="s">
        <v>107</v>
      </c>
      <c r="D4" s="13" t="s">
        <v>108</v>
      </c>
    </row>
    <row r="5" spans="1:4" ht="15.75" x14ac:dyDescent="0.25">
      <c r="A5" s="12">
        <v>1</v>
      </c>
      <c r="B5" s="12">
        <v>2</v>
      </c>
      <c r="C5" s="13">
        <v>3</v>
      </c>
      <c r="D5" s="13">
        <v>4</v>
      </c>
    </row>
    <row r="6" spans="1:4" ht="36" customHeight="1" x14ac:dyDescent="0.25">
      <c r="A6" s="5" t="s">
        <v>109</v>
      </c>
      <c r="B6" s="19" t="s">
        <v>133</v>
      </c>
      <c r="C6" s="38">
        <v>18243.8</v>
      </c>
      <c r="D6" s="38">
        <v>18243.8</v>
      </c>
    </row>
    <row r="7" spans="1:4" ht="40.5" customHeight="1" x14ac:dyDescent="0.25">
      <c r="A7" s="5" t="s">
        <v>54</v>
      </c>
      <c r="B7" s="19" t="s">
        <v>134</v>
      </c>
      <c r="C7" s="38">
        <v>9478.6</v>
      </c>
      <c r="D7" s="91">
        <v>8938.2000000000007</v>
      </c>
    </row>
    <row r="8" spans="1:4" ht="51" customHeight="1" x14ac:dyDescent="0.25">
      <c r="A8" s="5">
        <v>2</v>
      </c>
      <c r="B8" s="19" t="s">
        <v>135</v>
      </c>
      <c r="C8" s="38">
        <v>0</v>
      </c>
      <c r="D8" s="38">
        <v>0</v>
      </c>
    </row>
    <row r="9" spans="1:4" ht="51" customHeight="1" x14ac:dyDescent="0.25">
      <c r="A9" s="5" t="s">
        <v>62</v>
      </c>
      <c r="B9" s="19" t="s">
        <v>136</v>
      </c>
      <c r="C9" s="38">
        <v>0</v>
      </c>
      <c r="D9" s="38">
        <v>0</v>
      </c>
    </row>
    <row r="10" spans="1:4" ht="51" customHeight="1" x14ac:dyDescent="0.25">
      <c r="A10" s="5" t="s">
        <v>110</v>
      </c>
      <c r="B10" s="19" t="s">
        <v>137</v>
      </c>
      <c r="C10" s="38">
        <v>0</v>
      </c>
      <c r="D10" s="38">
        <v>0</v>
      </c>
    </row>
    <row r="11" spans="1:4" ht="51" customHeight="1" x14ac:dyDescent="0.25">
      <c r="A11" s="5" t="s">
        <v>75</v>
      </c>
      <c r="B11" s="19" t="s">
        <v>138</v>
      </c>
      <c r="C11" s="38">
        <v>0</v>
      </c>
      <c r="D11" s="38">
        <v>0</v>
      </c>
    </row>
    <row r="12" spans="1:4" ht="51" customHeight="1" x14ac:dyDescent="0.25">
      <c r="A12" s="5" t="s">
        <v>111</v>
      </c>
      <c r="B12" s="19" t="s">
        <v>139</v>
      </c>
      <c r="C12" s="38">
        <v>21839.8</v>
      </c>
      <c r="D12" s="38">
        <v>26293.5</v>
      </c>
    </row>
    <row r="13" spans="1:4" ht="51" customHeight="1" x14ac:dyDescent="0.25">
      <c r="A13" s="5" t="s">
        <v>112</v>
      </c>
      <c r="B13" s="19" t="s">
        <v>140</v>
      </c>
      <c r="C13" s="38">
        <v>8482.7000000000007</v>
      </c>
      <c r="D13" s="38">
        <v>11548.9</v>
      </c>
    </row>
    <row r="14" spans="1:4" ht="51" customHeight="1" x14ac:dyDescent="0.25">
      <c r="A14" s="5" t="s">
        <v>113</v>
      </c>
      <c r="B14" s="19" t="s">
        <v>141</v>
      </c>
      <c r="C14" s="38">
        <v>0</v>
      </c>
      <c r="D14" s="38">
        <v>0</v>
      </c>
    </row>
    <row r="15" spans="1:4" ht="51" customHeight="1" x14ac:dyDescent="0.25">
      <c r="A15" s="5" t="s">
        <v>114</v>
      </c>
      <c r="B15" s="19" t="s">
        <v>142</v>
      </c>
      <c r="C15" s="38">
        <v>0</v>
      </c>
      <c r="D15" s="38">
        <v>0</v>
      </c>
    </row>
    <row r="16" spans="1:4" ht="51" customHeight="1" x14ac:dyDescent="0.25">
      <c r="A16" s="5" t="s">
        <v>115</v>
      </c>
      <c r="B16" s="19" t="s">
        <v>143</v>
      </c>
      <c r="C16" s="38">
        <v>0</v>
      </c>
      <c r="D16" s="38">
        <v>0</v>
      </c>
    </row>
    <row r="17" spans="1:4" ht="51" customHeight="1" x14ac:dyDescent="0.25">
      <c r="A17" s="5" t="s">
        <v>116</v>
      </c>
      <c r="B17" s="19" t="s">
        <v>144</v>
      </c>
      <c r="C17" s="38">
        <v>0</v>
      </c>
      <c r="D17" s="38">
        <v>0</v>
      </c>
    </row>
    <row r="18" spans="1:4" ht="51" customHeight="1" x14ac:dyDescent="0.25">
      <c r="A18" s="5" t="s">
        <v>117</v>
      </c>
      <c r="B18" s="19" t="s">
        <v>145</v>
      </c>
      <c r="C18" s="38">
        <v>20134.900000000001</v>
      </c>
      <c r="D18" s="38">
        <v>19491.900000000001</v>
      </c>
    </row>
    <row r="19" spans="1:4" ht="51" customHeight="1" x14ac:dyDescent="0.25">
      <c r="A19" s="5" t="s">
        <v>118</v>
      </c>
      <c r="B19" s="19" t="s">
        <v>146</v>
      </c>
      <c r="C19" s="38">
        <v>8482.7000000000007</v>
      </c>
      <c r="D19" s="38">
        <v>11548.9</v>
      </c>
    </row>
    <row r="20" spans="1:4" ht="51" customHeight="1" x14ac:dyDescent="0.25">
      <c r="A20" s="5" t="s">
        <v>119</v>
      </c>
      <c r="B20" s="19" t="s">
        <v>147</v>
      </c>
      <c r="C20" s="38">
        <v>0</v>
      </c>
      <c r="D20" s="38">
        <v>0</v>
      </c>
    </row>
    <row r="21" spans="1:4" ht="51" customHeight="1" x14ac:dyDescent="0.25">
      <c r="A21" s="5" t="s">
        <v>120</v>
      </c>
      <c r="B21" s="19" t="s">
        <v>148</v>
      </c>
      <c r="C21" s="38">
        <v>0</v>
      </c>
      <c r="D21" s="38">
        <v>0</v>
      </c>
    </row>
    <row r="22" spans="1:4" ht="51" customHeight="1" x14ac:dyDescent="0.25">
      <c r="A22" s="5" t="s">
        <v>121</v>
      </c>
      <c r="B22" s="19" t="s">
        <v>149</v>
      </c>
      <c r="C22" s="38">
        <v>0</v>
      </c>
      <c r="D22" s="38">
        <v>0</v>
      </c>
    </row>
    <row r="23" spans="1:4" ht="51" customHeight="1" x14ac:dyDescent="0.25">
      <c r="A23" s="5" t="s">
        <v>122</v>
      </c>
      <c r="B23" s="19" t="s">
        <v>150</v>
      </c>
      <c r="C23" s="38">
        <v>0</v>
      </c>
      <c r="D23" s="38">
        <v>0</v>
      </c>
    </row>
    <row r="24" spans="1:4" ht="51" customHeight="1" x14ac:dyDescent="0.25">
      <c r="A24" s="5" t="s">
        <v>123</v>
      </c>
      <c r="B24" s="19" t="s">
        <v>151</v>
      </c>
      <c r="C24" s="38">
        <v>6090.8</v>
      </c>
      <c r="D24" s="38">
        <v>6090.8</v>
      </c>
    </row>
    <row r="25" spans="1:4" ht="51" customHeight="1" x14ac:dyDescent="0.25">
      <c r="A25" s="5" t="s">
        <v>124</v>
      </c>
      <c r="B25" s="19" t="s">
        <v>152</v>
      </c>
      <c r="C25" s="38">
        <v>0</v>
      </c>
      <c r="D25" s="38">
        <v>0</v>
      </c>
    </row>
    <row r="26" spans="1:4" ht="51" customHeight="1" x14ac:dyDescent="0.25">
      <c r="A26" s="5" t="s">
        <v>125</v>
      </c>
      <c r="B26" s="19" t="s">
        <v>153</v>
      </c>
      <c r="C26" s="38">
        <v>0</v>
      </c>
      <c r="D26" s="38">
        <v>0</v>
      </c>
    </row>
    <row r="27" spans="1:4" ht="51" customHeight="1" x14ac:dyDescent="0.25">
      <c r="A27" s="5" t="s">
        <v>126</v>
      </c>
      <c r="B27" s="19" t="s">
        <v>154</v>
      </c>
      <c r="C27" s="38"/>
      <c r="D27" s="38"/>
    </row>
    <row r="28" spans="1:4" ht="51" customHeight="1" x14ac:dyDescent="0.25">
      <c r="A28" s="5" t="s">
        <v>127</v>
      </c>
      <c r="B28" s="19" t="s">
        <v>155</v>
      </c>
      <c r="C28" s="38">
        <v>8</v>
      </c>
      <c r="D28" s="38">
        <v>8</v>
      </c>
    </row>
    <row r="29" spans="1:4" ht="63.75" customHeight="1" x14ac:dyDescent="0.25">
      <c r="A29" s="5" t="s">
        <v>128</v>
      </c>
      <c r="B29" s="19" t="s">
        <v>156</v>
      </c>
      <c r="C29" s="38">
        <v>3389.5</v>
      </c>
      <c r="D29" s="38">
        <v>0</v>
      </c>
    </row>
    <row r="30" spans="1:4" ht="64.5" customHeight="1" x14ac:dyDescent="0.25">
      <c r="A30" s="5" t="s">
        <v>129</v>
      </c>
      <c r="B30" s="19" t="s">
        <v>216</v>
      </c>
      <c r="C30" s="38">
        <v>3389.5</v>
      </c>
      <c r="D30" s="38">
        <v>0</v>
      </c>
    </row>
    <row r="31" spans="1:4" ht="69" customHeight="1" x14ac:dyDescent="0.25">
      <c r="A31" s="5" t="s">
        <v>130</v>
      </c>
      <c r="B31" s="19" t="s">
        <v>217</v>
      </c>
      <c r="C31" s="38">
        <v>0</v>
      </c>
      <c r="D31" s="38">
        <v>0</v>
      </c>
    </row>
    <row r="32" spans="1:4" ht="67.5" customHeight="1" x14ac:dyDescent="0.25">
      <c r="A32" s="20" t="s">
        <v>131</v>
      </c>
      <c r="B32" s="19" t="s">
        <v>157</v>
      </c>
      <c r="C32" s="38">
        <v>0</v>
      </c>
      <c r="D32" s="38">
        <v>0</v>
      </c>
    </row>
    <row r="33" spans="1:4" ht="51" customHeight="1" x14ac:dyDescent="0.25">
      <c r="A33" s="5" t="s">
        <v>132</v>
      </c>
      <c r="B33" s="19" t="s">
        <v>158</v>
      </c>
      <c r="C33" s="38">
        <v>0</v>
      </c>
      <c r="D33" s="38">
        <v>0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общие сведения</vt:lpstr>
      <vt:lpstr>п.1.5</vt:lpstr>
      <vt:lpstr>раздел 2</vt:lpstr>
      <vt:lpstr>раздел 2.3</vt:lpstr>
      <vt:lpstr>раздел 2.3.1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2022-02-03T11:27:51Z</dcterms:modified>
</cp:coreProperties>
</file>