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5" windowWidth="15480" windowHeight="11640" tabRatio="715"/>
  </bookViews>
  <sheets>
    <sheet name="стр.1" sheetId="1" r:id="rId1"/>
    <sheet name="стр.2" sheetId="4" r:id="rId2"/>
    <sheet name="стр.3(2020)" sheetId="5" r:id="rId3"/>
    <sheet name="стр.4(2021)" sheetId="16" r:id="rId4"/>
    <sheet name="стр.5(2022)" sheetId="17" r:id="rId5"/>
    <sheet name="стр.6" sheetId="7" r:id="rId6"/>
    <sheet name="стр.7(2020)" sheetId="13" r:id="rId7"/>
    <sheet name="стр.8(2021)" sheetId="12" r:id="rId8"/>
    <sheet name="стр.9(2022)" sheetId="9" r:id="rId9"/>
  </sheets>
  <definedNames>
    <definedName name="_xlnm.Print_Titles" localSheetId="6">'стр.7(2020)'!#REF!</definedName>
    <definedName name="_xlnm.Print_Titles" localSheetId="7">'стр.8(2021)'!#REF!</definedName>
    <definedName name="_xlnm.Print_Titles" localSheetId="8">'стр.9(2022)'!#REF!</definedName>
    <definedName name="_xlnm.Print_Area" localSheetId="0">стр.1!$A$1:$FK$34</definedName>
    <definedName name="_xlnm.Print_Area" localSheetId="1">стр.2!$A$1:$FK$84</definedName>
    <definedName name="_xlnm.Print_Area" localSheetId="2">'стр.3(2020)'!$A$1:$FK$113</definedName>
    <definedName name="_xlnm.Print_Area" localSheetId="3">'стр.4(2021)'!$A$1:$FK$112</definedName>
    <definedName name="_xlnm.Print_Area" localSheetId="5">стр.6!$A$1:$FK$13</definedName>
    <definedName name="_xlnm.Print_Area" localSheetId="6">'стр.7(2020)'!$A$1:$DN$19</definedName>
    <definedName name="_xlnm.Print_Area" localSheetId="7">'стр.8(2021)'!$A$1:$DO$19</definedName>
    <definedName name="_xlnm.Print_Area" localSheetId="8">'стр.9(2022)'!$A$1:$EJ$30</definedName>
  </definedNames>
  <calcPr calcId="125725"/>
</workbook>
</file>

<file path=xl/calcChain.xml><?xml version="1.0" encoding="utf-8"?>
<calcChain xmlns="http://schemas.openxmlformats.org/spreadsheetml/2006/main">
  <c r="CF13" i="7"/>
  <c r="CG102" i="5"/>
  <c r="BQ61"/>
  <c r="BQ69"/>
  <c r="BQ38"/>
  <c r="BQ37"/>
  <c r="CG25"/>
  <c r="BQ16"/>
  <c r="BA72"/>
  <c r="BQ71"/>
  <c r="BQ66"/>
  <c r="BQ19"/>
  <c r="BQ20"/>
  <c r="BQ76" l="1"/>
  <c r="BQ78"/>
  <c r="BQ17"/>
  <c r="BA102" i="17"/>
  <c r="BA101"/>
  <c r="BA100"/>
  <c r="BA99"/>
  <c r="BA98"/>
  <c r="BA97"/>
  <c r="BA96"/>
  <c r="BA95"/>
  <c r="BA94"/>
  <c r="BA93"/>
  <c r="BA92"/>
  <c r="BA91"/>
  <c r="BA90"/>
  <c r="BA89"/>
  <c r="BA88"/>
  <c r="BA87"/>
  <c r="BA86"/>
  <c r="BA85"/>
  <c r="BA84"/>
  <c r="BA83"/>
  <c r="BA82"/>
  <c r="BA81"/>
  <c r="BA80"/>
  <c r="BA79"/>
  <c r="BA78"/>
  <c r="BA77"/>
  <c r="BA76"/>
  <c r="BA75"/>
  <c r="BA74"/>
  <c r="BA73"/>
  <c r="BA72"/>
  <c r="BA71"/>
  <c r="BA70"/>
  <c r="BA69"/>
  <c r="BA68"/>
  <c r="BA67"/>
  <c r="BA66"/>
  <c r="BA65"/>
  <c r="BA64"/>
  <c r="BA63"/>
  <c r="EV61"/>
  <c r="EF61"/>
  <c r="EF33" s="1"/>
  <c r="CZ61"/>
  <c r="CZ33" s="1"/>
  <c r="CG61"/>
  <c r="BQ61"/>
  <c r="BA54"/>
  <c r="BA53"/>
  <c r="BA52"/>
  <c r="BA51"/>
  <c r="BA50"/>
  <c r="BA49"/>
  <c r="BA48"/>
  <c r="BQ47"/>
  <c r="BA47" s="1"/>
  <c r="BA45" s="1"/>
  <c r="EF45"/>
  <c r="BA40"/>
  <c r="BA39"/>
  <c r="BA38"/>
  <c r="BA37"/>
  <c r="BA36"/>
  <c r="BQ34"/>
  <c r="BA34" s="1"/>
  <c r="EV33"/>
  <c r="DP33"/>
  <c r="CG33"/>
  <c r="BA31"/>
  <c r="BA30"/>
  <c r="BA29"/>
  <c r="BA28"/>
  <c r="BA27"/>
  <c r="BA26"/>
  <c r="BA25"/>
  <c r="BA24"/>
  <c r="BA23"/>
  <c r="BQ22"/>
  <c r="BA22" s="1"/>
  <c r="BQ21"/>
  <c r="BA21" s="1"/>
  <c r="BA20"/>
  <c r="BA19"/>
  <c r="BA18"/>
  <c r="BA17"/>
  <c r="BA16"/>
  <c r="BA15"/>
  <c r="BA14"/>
  <c r="BA13"/>
  <c r="BA12"/>
  <c r="EV9"/>
  <c r="EF9"/>
  <c r="DP9"/>
  <c r="CZ9"/>
  <c r="CG9"/>
  <c r="BQ9"/>
  <c r="BA102" i="16"/>
  <c r="BA101"/>
  <c r="BA100"/>
  <c r="BA99"/>
  <c r="BA98"/>
  <c r="BA97"/>
  <c r="BA96"/>
  <c r="BA95"/>
  <c r="BA94"/>
  <c r="BA93"/>
  <c r="BA92"/>
  <c r="BA91"/>
  <c r="BA90"/>
  <c r="BA89"/>
  <c r="BA88"/>
  <c r="BA87"/>
  <c r="BA86"/>
  <c r="BA85"/>
  <c r="BA84"/>
  <c r="BA83"/>
  <c r="BA82"/>
  <c r="BA81"/>
  <c r="BA80"/>
  <c r="BA79"/>
  <c r="BA78"/>
  <c r="BA77"/>
  <c r="BA76"/>
  <c r="BA75"/>
  <c r="BA74"/>
  <c r="BA73"/>
  <c r="BA72"/>
  <c r="BA71"/>
  <c r="BA70"/>
  <c r="BA69"/>
  <c r="BA68"/>
  <c r="BA67"/>
  <c r="BA66"/>
  <c r="BA65"/>
  <c r="BA64"/>
  <c r="BA63"/>
  <c r="EV61"/>
  <c r="EF61"/>
  <c r="CZ61"/>
  <c r="CZ33" s="1"/>
  <c r="CG61"/>
  <c r="BQ61"/>
  <c r="BA54"/>
  <c r="BA53"/>
  <c r="BA52"/>
  <c r="BA51"/>
  <c r="BA50"/>
  <c r="BA49"/>
  <c r="BA48"/>
  <c r="BQ47"/>
  <c r="BQ45" s="1"/>
  <c r="BQ33" s="1"/>
  <c r="EF45"/>
  <c r="BA40"/>
  <c r="BA39"/>
  <c r="BA38"/>
  <c r="BA37"/>
  <c r="BA36"/>
  <c r="BQ34"/>
  <c r="BA34" s="1"/>
  <c r="EV33"/>
  <c r="DP33"/>
  <c r="CG33"/>
  <c r="BA31"/>
  <c r="BA30"/>
  <c r="BA29"/>
  <c r="BA28"/>
  <c r="BA27"/>
  <c r="BA26"/>
  <c r="BA25"/>
  <c r="BA24"/>
  <c r="BA23"/>
  <c r="BQ22"/>
  <c r="BA22" s="1"/>
  <c r="BQ21"/>
  <c r="BA21" s="1"/>
  <c r="BA20"/>
  <c r="BA19"/>
  <c r="BA18"/>
  <c r="BA17"/>
  <c r="BA16"/>
  <c r="BA15"/>
  <c r="BA14"/>
  <c r="BA13"/>
  <c r="BA12"/>
  <c r="EV9"/>
  <c r="EF9"/>
  <c r="DP9"/>
  <c r="CZ9"/>
  <c r="CG9"/>
  <c r="BQ9"/>
  <c r="EV61" i="5"/>
  <c r="BA87"/>
  <c r="BA30"/>
  <c r="BA61" i="16" l="1"/>
  <c r="BA9" i="17"/>
  <c r="BA9" i="16"/>
  <c r="BQ45" i="17"/>
  <c r="BQ33" s="1"/>
  <c r="BA33" s="1"/>
  <c r="BA61"/>
  <c r="EF33" i="16"/>
  <c r="BA33" s="1"/>
  <c r="BA47"/>
  <c r="BA45" s="1"/>
  <c r="BA82" i="5"/>
  <c r="CG33"/>
  <c r="EF61"/>
  <c r="BA99"/>
  <c r="EV9"/>
  <c r="BQ21"/>
  <c r="BQ47"/>
  <c r="BA91"/>
  <c r="BA84"/>
  <c r="BA67"/>
  <c r="BA95"/>
  <c r="EF9"/>
  <c r="BA14"/>
  <c r="BA15"/>
  <c r="CG61" l="1"/>
  <c r="BA61" l="1"/>
  <c r="BA98"/>
  <c r="BA97"/>
  <c r="BA96"/>
  <c r="BA94"/>
  <c r="EF45"/>
  <c r="BA51"/>
  <c r="BA21" l="1"/>
  <c r="BQ45"/>
  <c r="BA52"/>
  <c r="BQ34"/>
  <c r="BA39"/>
  <c r="BA37"/>
  <c r="BA79"/>
  <c r="BA81"/>
  <c r="BA80"/>
  <c r="BA68"/>
  <c r="BA29"/>
  <c r="BA28"/>
  <c r="CG9"/>
  <c r="BA19"/>
  <c r="BA86"/>
  <c r="BA26"/>
  <c r="BA50"/>
  <c r="BA48"/>
  <c r="EH5" i="4"/>
  <c r="CZ9" i="5"/>
  <c r="CZ61"/>
  <c r="CZ33" s="1"/>
  <c r="BA27"/>
  <c r="BA65"/>
  <c r="BA66"/>
  <c r="BA69"/>
  <c r="BA70"/>
  <c r="BA71"/>
  <c r="BA73"/>
  <c r="BA74"/>
  <c r="BA75"/>
  <c r="BA76"/>
  <c r="BA77"/>
  <c r="BA78"/>
  <c r="BA83"/>
  <c r="BA85"/>
  <c r="BA88"/>
  <c r="BA89"/>
  <c r="BA90"/>
  <c r="BA92"/>
  <c r="BA93"/>
  <c r="BA100"/>
  <c r="BA101"/>
  <c r="BA102"/>
  <c r="BA103"/>
  <c r="BA64"/>
  <c r="EV33"/>
  <c r="BA12"/>
  <c r="BA17"/>
  <c r="EH55" i="4"/>
  <c r="EH19"/>
  <c r="CF11" i="7"/>
  <c r="AP13"/>
  <c r="BR13"/>
  <c r="DH11"/>
  <c r="CT11"/>
  <c r="AP12"/>
  <c r="DP9" i="5"/>
  <c r="BQ22"/>
  <c r="BA22" s="1"/>
  <c r="BA36"/>
  <c r="BA13"/>
  <c r="BR12" i="7"/>
  <c r="BD12"/>
  <c r="BD13"/>
  <c r="DV11"/>
  <c r="EJ11"/>
  <c r="EX11"/>
  <c r="BA18" i="5"/>
  <c r="BA23"/>
  <c r="BA24"/>
  <c r="BA25"/>
  <c r="BA31"/>
  <c r="DP33"/>
  <c r="BA38"/>
  <c r="BA40"/>
  <c r="BA49"/>
  <c r="BA53"/>
  <c r="BA54"/>
  <c r="BA63"/>
  <c r="EH36" i="4"/>
  <c r="EH70"/>
  <c r="BA20" i="5"/>
  <c r="BR11" i="7" l="1"/>
  <c r="BA34" i="5"/>
  <c r="BQ33"/>
  <c r="BD11" i="7"/>
  <c r="AP11"/>
  <c r="EF33" i="5"/>
  <c r="BQ9"/>
  <c r="BA9" s="1"/>
  <c r="BA47"/>
  <c r="BA45" s="1"/>
  <c r="BA16"/>
  <c r="BA33" l="1"/>
</calcChain>
</file>

<file path=xl/sharedStrings.xml><?xml version="1.0" encoding="utf-8"?>
<sst xmlns="http://schemas.openxmlformats.org/spreadsheetml/2006/main" count="1263" uniqueCount="327">
  <si>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</si>
  <si>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</si>
  <si>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</si>
  <si>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</si>
  <si>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</si>
  <si>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</si>
  <si>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</si>
  <si>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</si>
  <si>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</si>
  <si>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</si>
  <si>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</si>
  <si>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</si>
  <si>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</si>
  <si>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</si>
  <si>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</si>
  <si>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Х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</si>
  <si>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</si>
  <si>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</si>
  <si>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(наименование должности лица, утверждающего документ)</t>
  </si>
  <si>
    <t>Форма по КФД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</si>
  <si>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</si>
  <si>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</si>
  <si>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</si>
  <si>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</si>
  <si>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</si>
  <si>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</si>
  <si>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Прочие расходы</t>
  </si>
  <si>
    <t>на 20</t>
  </si>
  <si>
    <t>3.3.1. по начислениям на выплаты по оплате труда</t>
  </si>
  <si>
    <t>3.3.8. по приобретению нематериальных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</si>
  <si>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</si>
  <si>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</si>
  <si>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</si>
  <si>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</si>
  <si>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3.3.9. по приобретению непроизведенных активов</t>
  </si>
  <si>
    <t>Исполнитель</t>
  </si>
  <si>
    <t>тел.</t>
  </si>
  <si>
    <t>383</t>
  </si>
  <si>
    <t>I. Нефинансовые активы, всего:</t>
  </si>
  <si>
    <t>Код по реестру участников бюджетного процесса, а также юридических лиц, не являющихся участниками 
бюджетного процесса</t>
  </si>
  <si>
    <t>Код причины поставки на учет (КПП)</t>
  </si>
  <si>
    <t>Идентификационный номер налогоплательщика (ИНН)</t>
  </si>
  <si>
    <t>Наименование органа, осуществляющего
функции и полномочия учредителя</t>
  </si>
  <si>
    <t>Глава по БК</t>
  </si>
  <si>
    <t>на "</t>
  </si>
  <si>
    <t>Сумма, руб.</t>
  </si>
  <si>
    <t>II. Финансовые активы, всего:</t>
  </si>
  <si>
    <t>2.2. Иные финансовые инструменты</t>
  </si>
  <si>
    <t>2.3. Дебиторская задолженность по расходам</t>
  </si>
  <si>
    <t>2.3.1.1. по выданным авансам на услуги связи</t>
  </si>
  <si>
    <t>2.3.1.2. по выданным авансам на транспортные услуги</t>
  </si>
  <si>
    <t>2.3.1.3. по выданным авансам на коммунальные услуги</t>
  </si>
  <si>
    <t>2.3.1.4. по выданным авансам на услуги по содержанию имущества</t>
  </si>
  <si>
    <t>2.3.1.5. по выданным авансам на прочие услуги</t>
  </si>
  <si>
    <t>2.3.1.6. по выданным авансам на приобретение основных средств</t>
  </si>
  <si>
    <t>2.3.1.7. по выданным авансам на приобретение нематериальных активов</t>
  </si>
  <si>
    <t>2.3.1.8. по выданным авансам на приобретение непроизведенных активов</t>
  </si>
  <si>
    <t>2.3.1.9. по выданным авансам на приобретение материальных запасов</t>
  </si>
  <si>
    <t>2.3.1.10. по выданным авансам на прочие расходы</t>
  </si>
  <si>
    <t>2.3.2. Дебиторская задолженность по выданным авансам, перечисленным за счет средств, полученных от приносящей доход деятельности, всего:</t>
  </si>
  <si>
    <t>2.3.2.1. по выданным авансам на услуги связи</t>
  </si>
  <si>
    <t>2.3.2.2. по выданным авансам на транспортные услуги</t>
  </si>
  <si>
    <t>2.3.2.3. по выданным авансам на коммунальные услуги</t>
  </si>
  <si>
    <t>2.3.2.4. по выданным авансам на услуги по содержанию имущества</t>
  </si>
  <si>
    <t>2.3.2.5. по выданным авансам на прочие услуги</t>
  </si>
  <si>
    <t>2.3.2.6. по выданным авансам на приобретение основных средств</t>
  </si>
  <si>
    <t>2.3.2.7. по выданным авансам на приобретение нематериальных активов</t>
  </si>
  <si>
    <t>2.3.2.8. по выданным авансам на приобретение непроизведенных активов</t>
  </si>
  <si>
    <t>2.3.2.9. по выданным авансам на приобретение материальных запасов</t>
  </si>
  <si>
    <t>2.3.2.10. по выданным авансам на прочие расходы</t>
  </si>
  <si>
    <t>2.3.3. Прочая дебиторская задолженность по расходам</t>
  </si>
  <si>
    <t>2.4. Дебиторская задолженность по доходам</t>
  </si>
  <si>
    <t>III. Обязательства, всего:</t>
  </si>
  <si>
    <t>3.1. Долговые обязательства</t>
  </si>
  <si>
    <t>3.2. Просроченная кредиторская задолженность</t>
  </si>
  <si>
    <t>3.4. Кредиторская задолженность по расчетам с поставщиками и подрядчиками за счет доходов, полученных от приносящей доход деятельности, всего:</t>
  </si>
  <si>
    <t>3.4.1. по начислениям на выплаты по оплате труда</t>
  </si>
  <si>
    <t>3.4.2. по оплате услуг связи</t>
  </si>
  <si>
    <t>3.4.3. по оплате транспортных услуг</t>
  </si>
  <si>
    <t>3.4.4. по оплате коммунальных услуг</t>
  </si>
  <si>
    <t>3.4.5. по оплате услуг по содержанию имущества</t>
  </si>
  <si>
    <t>3.4.6. по оплате прочих услуг</t>
  </si>
  <si>
    <t>3.4.7. по приобретению основных средств</t>
  </si>
  <si>
    <t>3.4.8. по приобретению нематериальных активов</t>
  </si>
  <si>
    <t>3.4.9. по приобретению непроизведенных активов</t>
  </si>
  <si>
    <t>3.4.10. по приобретению материальных запасов</t>
  </si>
  <si>
    <t>3.4.11. по оплате прочих расходов</t>
  </si>
  <si>
    <t>3.4.12. по платежам в бюджет</t>
  </si>
  <si>
    <t>3.4.13. по прочим расчетам с кредиторами</t>
  </si>
  <si>
    <t>Код строки</t>
  </si>
  <si>
    <t>всего</t>
  </si>
  <si>
    <t>Объем финансового обеспечения, руб.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</si>
  <si>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</si>
  <si>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</si>
  <si>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</si>
  <si>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Наименование
показателя</t>
  </si>
  <si>
    <t>субсидии, предоставляемые
в соответствии с абзацем вторым пункта 1 статьи 78.1 Бюджетного кодекса Российской Федерации</t>
  </si>
  <si>
    <t>Поступления от доходов, всего:</t>
  </si>
  <si>
    <t>2</t>
  </si>
  <si>
    <t>3</t>
  </si>
  <si>
    <t>100</t>
  </si>
  <si>
    <t>110</t>
  </si>
  <si>
    <t>доходы от оказания услуг, работ</t>
  </si>
  <si>
    <t>120</t>
  </si>
  <si>
    <t>130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</si>
  <si>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</si>
  <si>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</si>
  <si>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
пеней, иных сумм принудительного изъятия</t>
  </si>
  <si>
    <t>150</t>
  </si>
  <si>
    <t>180</t>
  </si>
  <si>
    <t>200</t>
  </si>
  <si>
    <t>Выплаты по расходам, всего:</t>
  </si>
  <si>
    <t>210</t>
  </si>
  <si>
    <t>в том числе на выплаты персоналу, всего:</t>
  </si>
  <si>
    <t>начисления на выплаты 
по оплате труда</t>
  </si>
  <si>
    <t>иные выплаты персоналу учреждений, за исключением фонда оплаты труда</t>
  </si>
  <si>
    <t>220</t>
  </si>
  <si>
    <t>Социальное обеспечение и иные выплаты населению, всего:</t>
  </si>
  <si>
    <t>уплата налогов, сборов и иных платежей, всего:</t>
  </si>
  <si>
    <t>уплата налога на имущество организаций и земельного налога</t>
  </si>
  <si>
    <t>уплата прочих налогов и сборов</t>
  </si>
  <si>
    <t>уплата иных платежей</t>
  </si>
  <si>
    <t>230</t>
  </si>
  <si>
    <t>240</t>
  </si>
  <si>
    <t>Безвозмездные перечисления организациям</t>
  </si>
  <si>
    <t>250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</si>
  <si>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</si>
  <si>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</si>
  <si>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научно-исследовательские и опытно-конструкторские работы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</si>
  <si>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</si>
  <si>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</si>
  <si>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</si>
  <si>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</si>
  <si>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</si>
  <si>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</si>
  <si>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</si>
  <si>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</si>
  <si>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300</t>
  </si>
  <si>
    <t>Поступление финансовых активов, всего:</t>
  </si>
  <si>
    <t>310</t>
  </si>
  <si>
    <t>увеличение остатков средств</t>
  </si>
  <si>
    <t>прочие поступления</t>
  </si>
  <si>
    <t>320</t>
  </si>
  <si>
    <t>400</t>
  </si>
  <si>
    <t>Выбытие финансовых активов, всего:</t>
  </si>
  <si>
    <t>уменьшение остатков средств</t>
  </si>
  <si>
    <t>410</t>
  </si>
  <si>
    <t>420</t>
  </si>
  <si>
    <t>прочие выбытия</t>
  </si>
  <si>
    <t>500</t>
  </si>
  <si>
    <t>600</t>
  </si>
  <si>
    <t>Остаток средств на начало года</t>
  </si>
  <si>
    <t>Остаток средств на конец года</t>
  </si>
  <si>
    <t>иные выплаты 
населению</t>
  </si>
  <si>
    <t>арендная плата за пользование 
имуществом</t>
  </si>
  <si>
    <t>Год начала закупки</t>
  </si>
  <si>
    <t>Выплаты по расходам на закупку товаров, работ, услуг, всего:</t>
  </si>
  <si>
    <t>0001</t>
  </si>
  <si>
    <t>Сумма выплат по расходам на закупку товаров, работ и услуг, руб.</t>
  </si>
  <si>
    <t>очередной финансовый год</t>
  </si>
  <si>
    <t>1-ый год планового периода</t>
  </si>
  <si>
    <t>2-ой год планового периода</t>
  </si>
  <si>
    <t>всего на закупки</t>
  </si>
  <si>
    <t>1001</t>
  </si>
  <si>
    <t>в том числе: на оплату контрактов, заключенных до начала очередного финансового года</t>
  </si>
  <si>
    <t>2001</t>
  </si>
  <si>
    <t>на закупку товаров, работ, услуг по году начала закупки</t>
  </si>
  <si>
    <t>в соответствии с Федеральным
законом от 5 апреля 2013 г. № 44-ФЗ
"О контрактной системе в сфере
закупок товаров, работ, услуг для обеспечения государственных и муниципальных нужд"</t>
  </si>
  <si>
    <t>в соответствии с Федеральным
законом от 18 июля 2011 г. № 223-ФЗ
"О закупках товаров, работ, услуг отдельными видами юридических лиц"</t>
  </si>
  <si>
    <t>Поступление</t>
  </si>
  <si>
    <t>Выбытие</t>
  </si>
  <si>
    <t>010</t>
  </si>
  <si>
    <t>020</t>
  </si>
  <si>
    <t>030</t>
  </si>
  <si>
    <t>040</t>
  </si>
  <si>
    <t>VI. Справочная информация</t>
  </si>
  <si>
    <t>Объем публичных обязательств, всего:</t>
  </si>
  <si>
    <t>Объем средств, поступивших во временное распоряжение, всего:</t>
  </si>
  <si>
    <t>Справочно: Нефинансовые и финансовые активы (строка 410 формы 0503730)</t>
  </si>
  <si>
    <t>1.3. Перечень услуг (работ), осуществляемых в том числе на платной основе:</t>
  </si>
  <si>
    <t>доходы от операций с активами</t>
  </si>
  <si>
    <t>г.</t>
  </si>
  <si>
    <t>I. Сведения о деятельности муниципального бюджетного учреждения</t>
  </si>
  <si>
    <t>II. Показатели финансового состояния муниципального бюджетного учреждения (подразделения)</t>
  </si>
  <si>
    <t>1.1. Общая балансовая стоимость недвижимого муниципального имущества, всего: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</si>
  <si>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</si>
  <si>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всего:</t>
  </si>
  <si>
    <t>2.1. Денежные средства муниципального бюджетного учреждения, всего:</t>
  </si>
  <si>
    <t>2.1.1. Денежные средства муниципального бюджетного учреждения на личевых счетах (счетах)</t>
  </si>
  <si>
    <t>1.1.1.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</si>
  <si>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1.1.2. Стоимость имущества, приобретенного муниципальным бюджетным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</si>
  <si>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бюджетным учреждением (подразделением) за счет доходов, полученных от приносящей доход деятельности</t>
  </si>
  <si>
    <t>Наименование муниципального бюджетного учреждения
(подразделения)</t>
  </si>
  <si>
    <t>Адрес фактического местонахождения 
муниципального бюджетного учреждения 
(подразделения)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</si>
  <si>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</si>
  <si>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</si>
  <si>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III. Показатели по поступлениям и выплатам муниципального бюджетного учреждения (подразделения)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</si>
  <si>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</si>
  <si>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V. Сведения о средствах, поступающих во временное распоряжение муниципального бюджетного учреждения (подразделения)</t>
  </si>
  <si>
    <t>Объем бюджетных инвестиций (в части переданных полномочий муниципального (муниципального) заказчика в соответствии с Бюджетным кодексом Российской Федерации), всего:</t>
  </si>
  <si>
    <t>01</t>
  </si>
  <si>
    <t>октября</t>
  </si>
  <si>
    <t>по ОКТМО</t>
  </si>
  <si>
    <t>-</t>
  </si>
  <si>
    <t>х</t>
  </si>
  <si>
    <t>в том числе:                                                      доходы от собственности</t>
  </si>
  <si>
    <t xml:space="preserve">                                                 фонд оплаты труда</t>
  </si>
  <si>
    <t xml:space="preserve">Код по бюджетной классифи-кации </t>
  </si>
  <si>
    <t>18</t>
  </si>
  <si>
    <t>974</t>
  </si>
  <si>
    <t>97400000000000000130 (974400)</t>
  </si>
  <si>
    <t>Организация питания льготной категории детей (детей-инвалидов, детей из многодетных и малообеспеченных семей)</t>
  </si>
  <si>
    <t>Организация отдыха детей пришкольных и других лагерей</t>
  </si>
  <si>
    <t>2.3.1. Дебиторская задолженность по выданным авансам, перечисленным за счет средств, полученных из бюджета, всего:</t>
  </si>
  <si>
    <t>3.3. Кредиторская задолженность по расчетам с поставщиками и подрядчиками за счет средств, полученных из бюджета, всего:</t>
  </si>
  <si>
    <t>Родительская плата за содержание детей в образовательном учреждении (внебюджет)</t>
  </si>
  <si>
    <t>IV. Показатели выплат по расходам на закупку товаров, работ, услуг муниципального бюджетного учреждения (подразделения)</t>
  </si>
  <si>
    <t>З.Ю. Дипломатова</t>
  </si>
  <si>
    <t>211201001</t>
  </si>
  <si>
    <t>97400000000000000180 (974500)</t>
  </si>
  <si>
    <t>Субсидии, получаемые государственными (муниципальными) учреждениями из соответствующих бюджетов на выполнение государственного (муниципального) задания (Субсидия на обеспечение выполнения муниципального задания общеобразовательных учреждений ОО и МП за счет средств республиканского бюджета  (учебные расходы))</t>
  </si>
  <si>
    <t>Субсидии, получаемые государственными (муниципальными) учреждениями из соответствующих бюджетов на выполнение государственного (муниципального) задания (Субсидия на обеспечение выполнения муниципального задания общеобразовательных учреждений ОО и МП за счет средств республиканского бюджета)</t>
  </si>
  <si>
    <t>Субсидии, получаемые государственными (муниципальными) учреждениями из соответствующих бюджетов на выполнение государственного (муниципального) задания (Налог на имущество)современных технических средств охраны правопорядка</t>
  </si>
  <si>
    <t>97400000000000000130 (974401)</t>
  </si>
  <si>
    <t>Субсидии, получаемые государственными (муниципальными) учреждениями из соответствующих бюджетов на выполнение государственного (муниципального) задания</t>
  </si>
  <si>
    <t>за счет доходов от оказания платных услуг (130)</t>
  </si>
  <si>
    <t>за счет иных доходов (180)</t>
  </si>
  <si>
    <t xml:space="preserve">коммунальные услуги </t>
  </si>
  <si>
    <t xml:space="preserve">работы, услуги по содержанию имущества </t>
  </si>
  <si>
    <t>Осуществление образовательной деятельности по образовательной программе дошкольного образования направлено на разностороннее развитие детей дошкольного возраста с учётом их возрастных и индивидуальных особенностей, в том числе достижения детьми дошкольного возраста уровня развития, необходимого и достаточного для успешного усвоения ими образовательных программ начального общего образования, на основе индивидуального подхода к детям дошкольного возраста и специфичных для детей дошкольного возраста видов деятельности.  Освоение образовательных программ дошкольного образования не сопровождается проведением промежуточных аттестаций и итоговой аттестации обучающихся.</t>
  </si>
  <si>
    <t>Основными видами деятельности учреждения является реализация:
  - основных общеобразовательных программ дошкольного образования.</t>
  </si>
  <si>
    <t>Услуги за присмотр и уход за детьми в образовательных организациях, реализующих образовательную программу дошкольного образования на территории Моргаушского района Чувашской Республики, предоставляются за установленный размер платы, взимаемой с родителей (законных представителей) в определенных учредителем размерах за один день посещения в разрезе режимов работы организаций (групп)</t>
  </si>
  <si>
    <t>97400000000000000130 (974400-R19)</t>
  </si>
  <si>
    <t>97400000000000000130 (974403-R19)</t>
  </si>
  <si>
    <t>974 0701 Ц710212000 111 211 (974400-R19)</t>
  </si>
  <si>
    <t>974 0701 Ц710212000 119 213 (974400-R19)</t>
  </si>
  <si>
    <t>974 0701 Ц710170670 244 221 (974400)</t>
  </si>
  <si>
    <t>974 0701 Ц710170670 244 223 (974400)</t>
  </si>
  <si>
    <t>974 0701 Ц710170670 244 225 (974400)</t>
  </si>
  <si>
    <t>974 0701 Ц710170670 244 225 (974201)</t>
  </si>
  <si>
    <t>974 0701 Ц710170670 244 226 (974201)</t>
  </si>
  <si>
    <t>974 0701 Ц710170670 244 226 (974400)</t>
  </si>
  <si>
    <t>974 0701 Ц710212000 244 310 (974403-R19)</t>
  </si>
  <si>
    <t>Начальник отдела образования, молодежной политики, физической культуры и спорта администрации Моргаушского района Чувашской Республики</t>
  </si>
  <si>
    <t>Заведующий</t>
  </si>
  <si>
    <t>Романова В.В.</t>
  </si>
  <si>
    <t>8(83541) 63-0-57</t>
  </si>
  <si>
    <t>97400000000000000130 (974201)</t>
  </si>
  <si>
    <t>Егорова И.В.</t>
  </si>
  <si>
    <t>974 0701 Ц710212000 244 310 (974201)</t>
  </si>
  <si>
    <t>Субсидии на иные цели (замена окон, дверей)</t>
  </si>
  <si>
    <t>97400000000000000180 (974501)</t>
  </si>
  <si>
    <t>974 0701 Ц710170670 244 340 (974501)</t>
  </si>
  <si>
    <t>Субсидии на иные цели (Приобретение настольных дидактических игр по правилам дорожного движения)</t>
  </si>
  <si>
    <t>97400000000000000180 (974508)</t>
  </si>
  <si>
    <t>974 0701 Ч230174310 244 310 (974508)</t>
  </si>
  <si>
    <t>974 0701 Ц710212000 244 226 (974403-R19)</t>
  </si>
  <si>
    <t>97400000000000000180 (974500-R80S)</t>
  </si>
  <si>
    <t>97400000000000000180 (974500-R80)</t>
  </si>
  <si>
    <t>Субсидии на иные цели (Установка радиоканального блока)</t>
  </si>
  <si>
    <t>974 0701 Ч4104S7710 244 226 (974500-R80S)</t>
  </si>
  <si>
    <t>974 0701 Ч4104S7710 244 226 (974500-R80)</t>
  </si>
  <si>
    <t>Отдел образования, молодежной политики, физической культуры и спорта администрации Моргаушского района Чувашской Республики</t>
  </si>
  <si>
    <t>974 0701 Ц710170670 244 226 (974500)</t>
  </si>
  <si>
    <t>на 2020 год</t>
  </si>
  <si>
    <t>974 0701 Ц710170670 119 213 (974400)</t>
  </si>
  <si>
    <t>20</t>
  </si>
  <si>
    <t xml:space="preserve">Заместитель главного бухгалтера </t>
  </si>
  <si>
    <t>974 0701 Ц710212000 111 266 (974400-R19)</t>
  </si>
  <si>
    <t>974 0701 Ц710170670 852 291 (974400)</t>
  </si>
  <si>
    <t>974 0701 Ц710170670 851 291 (974401)</t>
  </si>
  <si>
    <t>974 0701 Ц710170670 853 291 (974400)</t>
  </si>
  <si>
    <t>974 0701 Ц710170670 852 291 (974201)</t>
  </si>
  <si>
    <t>974 0701 Ц710170670 853 292 (974201)</t>
  </si>
  <si>
    <t>974 0701 Ц710170670 853 293 (974201)</t>
  </si>
  <si>
    <t>974 0701 Ц710170670 244 341 (974201)</t>
  </si>
  <si>
    <t>974 0701 Ц710170670 244 342 (974201)</t>
  </si>
  <si>
    <t>974 0701 Ц710170670 244 344 (974201)</t>
  </si>
  <si>
    <t>974 0701 Ц710170670 244 345 (974201)</t>
  </si>
  <si>
    <t>974 0701 Ц710170670 244 346 (974201)</t>
  </si>
  <si>
    <t>974 0701 Ц710212000 244 346 (974403-R19)</t>
  </si>
  <si>
    <t>974 0701 Ц710170670 244 344 (974400)</t>
  </si>
  <si>
    <t>974 0701 Ц710170670 244 346 (974400)</t>
  </si>
  <si>
    <t>974 0701 Ц711474550 244 342 (974500)</t>
  </si>
  <si>
    <t>на 2021 год</t>
  </si>
  <si>
    <t>Воробьева И.А.</t>
  </si>
  <si>
    <t>Муниципальное бюджетное дошкольное образовательное учреждение "Детский сад №13 "Малыш" Моргаушского района Чувашской Республики</t>
  </si>
  <si>
    <t>Щ4227</t>
  </si>
  <si>
    <t>2112002761</t>
  </si>
  <si>
    <t>54068307</t>
  </si>
  <si>
    <t>429536,Чувашская Республика,Моргаушский район, деревня Одаркино, улица Центральная, дом 5</t>
  </si>
  <si>
    <t>Родительская плата за содержание детей в образовательном учреждении (внебюджет) остатки прошлого года</t>
  </si>
  <si>
    <t>Родительская плата за содержание детей в образовательном учреждении (внебюджет) возмещение коммунвльных услуг</t>
  </si>
  <si>
    <t>97400000000000000130 (974299)</t>
  </si>
  <si>
    <t>97400000000000000130 (974204)</t>
  </si>
  <si>
    <t>974 0701 Ц710170670 244 342 (974299)</t>
  </si>
  <si>
    <t>974 0701 Ц710170670 244 223 (974204)</t>
  </si>
  <si>
    <t>97632465</t>
  </si>
  <si>
    <t>21</t>
  </si>
  <si>
    <t>974 0701 Ц710170670 244 310 (974400)</t>
  </si>
  <si>
    <t>974 0701 Ц710170670 244 225 (974500)</t>
  </si>
  <si>
    <t>974 0701 Ц710170670 244 344 (974500)</t>
  </si>
  <si>
    <t xml:space="preserve">Безвозмездные поступления </t>
  </si>
  <si>
    <t>97400000000000000180 (974203)</t>
  </si>
  <si>
    <t>974 0701 Ц710170670 244 346 (974203)</t>
  </si>
  <si>
    <t>974 0701 Ц710170670 244 228 (974400)</t>
  </si>
  <si>
    <t>Услуги, работы для целей капитальных вложений</t>
  </si>
  <si>
    <t>97400000000000000130 (974400-R163S)</t>
  </si>
  <si>
    <t>97400000000000000130 (974400-R163)</t>
  </si>
  <si>
    <t>974 0701 Ч4104SA710 244 223 (974400-R163S)</t>
  </si>
  <si>
    <t>974 0701 Ч4104SA710 244 223 (974400-R163)</t>
  </si>
  <si>
    <t>974 0701 Ц710212000 244 310 (974203)</t>
  </si>
  <si>
    <t>на 2022 год</t>
  </si>
  <si>
    <t>22</t>
  </si>
  <si>
    <t xml:space="preserve">и на плановый период 2021 и 2022 годы </t>
  </si>
  <si>
    <t>за счет иных доходов (150)</t>
  </si>
  <si>
    <t>97400000000000000150 (974203)</t>
  </si>
  <si>
    <t>97400000000000000150 (974500)</t>
  </si>
  <si>
    <t>97400000000000000150 (974501)</t>
  </si>
  <si>
    <t>97400000000000000150 (974508)</t>
  </si>
  <si>
    <t>974 0701 Ц710170670 244 310 (974203)</t>
  </si>
  <si>
    <t>974 0701 Ч4104SA710 244 225 (974400-R163)</t>
  </si>
  <si>
    <t>декабря</t>
  </si>
  <si>
    <t>21.12.2020</t>
  </si>
  <si>
    <t>на 21 декабря 2020 год</t>
  </si>
  <si>
    <t>974 0701 Ч4104SA710 244 226 (974400-R163)</t>
  </si>
  <si>
    <t>974 0701 Ц710170670 244 346 (974500)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</si>
</sst>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0.5"/>
      <color indexed="12"/>
      <name val="Times New Roman"/>
      <family val="1"/>
      <charset val="204"/>
    </font>
    <font>
      <sz val="10.5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4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center" vertical="top"/>
    </xf>
    <xf numFmtId="0" fontId="6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49" fontId="7" fillId="2" borderId="3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/>
    </xf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/>
    <xf numFmtId="49" fontId="3" fillId="0" borderId="10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0" xfId="0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49" fontId="4" fillId="0" borderId="1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1" fillId="2" borderId="0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0" xfId="0" applyFont="1" applyFill="1"/>
    <xf numFmtId="49" fontId="1" fillId="2" borderId="10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4" fontId="12" fillId="2" borderId="1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2" fillId="2" borderId="9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9" fontId="8" fillId="4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4" fontId="8" fillId="0" borderId="1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/>
    </xf>
    <xf numFmtId="49" fontId="7" fillId="2" borderId="10" xfId="0" applyNumberFormat="1" applyFont="1" applyFill="1" applyBorder="1" applyAlignment="1">
      <alignment horizontal="center" vertical="top"/>
    </xf>
    <xf numFmtId="49" fontId="7" fillId="2" borderId="11" xfId="0" applyNumberFormat="1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" fontId="7" fillId="7" borderId="12" xfId="0" applyNumberFormat="1" applyFont="1" applyFill="1" applyBorder="1" applyAlignment="1">
      <alignment horizontal="center" vertical="center"/>
    </xf>
    <xf numFmtId="4" fontId="7" fillId="6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3" fillId="2" borderId="12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49" fontId="1" fillId="0" borderId="8" xfId="0" applyNumberFormat="1" applyFont="1" applyBorder="1" applyAlignment="1">
      <alignment horizontal="left"/>
    </xf>
    <xf numFmtId="4" fontId="1" fillId="0" borderId="12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2" borderId="12" xfId="0" applyNumberFormat="1" applyFont="1" applyFill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center" vertical="top"/>
    </xf>
    <xf numFmtId="0" fontId="1" fillId="5" borderId="0" xfId="0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3"/>
  <sheetViews>
    <sheetView tabSelected="1" view="pageBreakPreview" zoomScale="90" zoomScaleSheetLayoutView="90" workbookViewId="0">
      <selection activeCell="EO16" sqref="EO16:FK16"/>
    </sheetView>
  </sheetViews>
  <sheetFormatPr defaultColWidth="0.85546875" defaultRowHeight="15"/>
  <cols>
    <col min="1" max="103" width="0.85546875" style="1"/>
    <col min="104" max="104" width="1.28515625" style="1" customWidth="1"/>
    <col min="105" max="16384" width="0.85546875" style="1"/>
  </cols>
  <sheetData>
    <row r="1" spans="1:167" ht="15" customHeight="1">
      <c r="N1" s="2"/>
    </row>
    <row r="2" spans="1:167">
      <c r="CD2" s="113" t="s">
        <v>9</v>
      </c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</row>
    <row r="3" spans="1:167" ht="28.15" customHeight="1">
      <c r="CD3" s="114" t="s">
        <v>243</v>
      </c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</row>
    <row r="4" spans="1:167" s="2" customFormat="1" ht="12" customHeight="1">
      <c r="CD4" s="115" t="s">
        <v>18</v>
      </c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</row>
    <row r="5" spans="1:167"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 t="s">
        <v>217</v>
      </c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</row>
    <row r="6" spans="1:167" s="2" customFormat="1" ht="12">
      <c r="CD6" s="118" t="s">
        <v>7</v>
      </c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 t="s">
        <v>8</v>
      </c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</row>
    <row r="7" spans="1:167">
      <c r="DB7" s="120" t="s">
        <v>2</v>
      </c>
      <c r="DC7" s="120"/>
      <c r="DD7" s="121" t="s">
        <v>298</v>
      </c>
      <c r="DE7" s="121"/>
      <c r="DF7" s="121"/>
      <c r="DG7" s="121"/>
      <c r="DH7" s="119" t="s">
        <v>2</v>
      </c>
      <c r="DI7" s="119"/>
      <c r="DJ7" s="119"/>
      <c r="DK7" s="121" t="s">
        <v>322</v>
      </c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3">
        <v>20</v>
      </c>
      <c r="ED7" s="123"/>
      <c r="EE7" s="123"/>
      <c r="EF7" s="123"/>
      <c r="EG7" s="116" t="s">
        <v>266</v>
      </c>
      <c r="EH7" s="116"/>
      <c r="EI7" s="116"/>
      <c r="EJ7" s="116"/>
      <c r="EK7" s="117" t="s">
        <v>3</v>
      </c>
      <c r="EL7" s="117"/>
      <c r="EM7" s="117"/>
      <c r="EN7" s="117"/>
    </row>
    <row r="8" spans="1:167">
      <c r="CY8" s="6"/>
    </row>
    <row r="9" spans="1:167" ht="16.5">
      <c r="A9" s="128" t="s">
        <v>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</row>
    <row r="10" spans="1:167" s="7" customFormat="1" ht="16.5">
      <c r="AJ10" s="8"/>
      <c r="AM10" s="8"/>
      <c r="BV10" s="130" t="s">
        <v>27</v>
      </c>
      <c r="BW10" s="130"/>
      <c r="BX10" s="130"/>
      <c r="BY10" s="130"/>
      <c r="BZ10" s="130"/>
      <c r="CA10" s="130"/>
      <c r="CB10" s="130"/>
      <c r="CC10" s="130"/>
      <c r="CD10" s="130"/>
      <c r="CE10" s="132" t="s">
        <v>266</v>
      </c>
      <c r="CF10" s="132"/>
      <c r="CG10" s="132"/>
      <c r="CH10" s="132"/>
      <c r="CI10" s="131" t="s">
        <v>5</v>
      </c>
      <c r="CJ10" s="131"/>
      <c r="CK10" s="131"/>
      <c r="CL10" s="131"/>
      <c r="CM10" s="131"/>
      <c r="CN10" s="131"/>
      <c r="CO10" s="131"/>
    </row>
    <row r="11" spans="1:167" ht="17.25" customHeight="1">
      <c r="BG11" s="128" t="s">
        <v>314</v>
      </c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34"/>
      <c r="DK11" s="34"/>
      <c r="DL11" s="34"/>
      <c r="DM11" s="34"/>
      <c r="DN11" s="34"/>
      <c r="DO11" s="34"/>
    </row>
    <row r="12" spans="1:167" ht="16.5" customHeight="1">
      <c r="EJ12" s="14"/>
      <c r="EK12" s="14"/>
      <c r="EL12" s="14"/>
      <c r="EM12" s="14"/>
      <c r="EN12" s="14"/>
      <c r="EO12" s="124" t="s">
        <v>10</v>
      </c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</row>
    <row r="13" spans="1:167" ht="16.5" customHeight="1">
      <c r="EJ13" s="14"/>
      <c r="EK13" s="14"/>
      <c r="EL13" s="14"/>
      <c r="EM13" s="31" t="s">
        <v>19</v>
      </c>
      <c r="EN13" s="14"/>
      <c r="EO13" s="125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7"/>
    </row>
    <row r="14" spans="1:167" ht="21" customHeight="1">
      <c r="AG14" s="141" t="s">
        <v>2</v>
      </c>
      <c r="AH14" s="141"/>
      <c r="AI14" s="142" t="s">
        <v>298</v>
      </c>
      <c r="AJ14" s="142"/>
      <c r="AK14" s="142"/>
      <c r="AL14" s="142"/>
      <c r="AM14" s="129" t="s">
        <v>2</v>
      </c>
      <c r="AN14" s="129"/>
      <c r="AO14" s="129"/>
      <c r="AP14" s="142" t="s">
        <v>322</v>
      </c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39">
        <v>20</v>
      </c>
      <c r="BI14" s="139"/>
      <c r="BJ14" s="139"/>
      <c r="BK14" s="139"/>
      <c r="BL14" s="140" t="s">
        <v>266</v>
      </c>
      <c r="BM14" s="140"/>
      <c r="BN14" s="140"/>
      <c r="BO14" s="140"/>
      <c r="BP14" s="129" t="s">
        <v>3</v>
      </c>
      <c r="BQ14" s="129"/>
      <c r="BR14" s="129"/>
      <c r="BS14" s="129"/>
      <c r="BY14" s="9"/>
      <c r="EJ14" s="14"/>
      <c r="EK14" s="14"/>
      <c r="EL14" s="14"/>
      <c r="EM14" s="15" t="s">
        <v>11</v>
      </c>
      <c r="EN14" s="14"/>
      <c r="EO14" s="133" t="s">
        <v>323</v>
      </c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5"/>
    </row>
    <row r="15" spans="1:167" ht="6" customHeight="1">
      <c r="BY15" s="9"/>
      <c r="BZ15" s="9"/>
      <c r="EJ15" s="14"/>
      <c r="EK15" s="14"/>
      <c r="EL15" s="14"/>
      <c r="EM15" s="15"/>
      <c r="EN15" s="14"/>
      <c r="EO15" s="136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8"/>
    </row>
    <row r="16" spans="1:167" ht="63" customHeight="1">
      <c r="A16" s="149" t="s">
        <v>192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52" t="s">
        <v>286</v>
      </c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EJ16" s="14"/>
      <c r="EK16" s="14"/>
      <c r="EL16" s="14"/>
      <c r="EM16" s="31" t="s">
        <v>12</v>
      </c>
      <c r="EN16" s="14"/>
      <c r="EO16" s="150" t="s">
        <v>289</v>
      </c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50"/>
    </row>
    <row r="17" spans="1:167" ht="45" customHeight="1">
      <c r="A17" s="149" t="s">
        <v>39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EJ17" s="14"/>
      <c r="EK17" s="14"/>
      <c r="EL17" s="14"/>
      <c r="EM17" s="31"/>
      <c r="EN17" s="14"/>
      <c r="EO17" s="150" t="s">
        <v>287</v>
      </c>
      <c r="EP17" s="150"/>
      <c r="EQ17" s="150"/>
      <c r="ER17" s="150"/>
      <c r="ES17" s="150"/>
      <c r="ET17" s="150"/>
      <c r="EU17" s="150"/>
      <c r="EV17" s="150"/>
      <c r="EW17" s="150"/>
      <c r="EX17" s="150"/>
      <c r="EY17" s="150"/>
      <c r="EZ17" s="150"/>
      <c r="FA17" s="150"/>
      <c r="FB17" s="150"/>
      <c r="FC17" s="150"/>
      <c r="FD17" s="150"/>
      <c r="FE17" s="150"/>
      <c r="FF17" s="150"/>
      <c r="FG17" s="150"/>
      <c r="FH17" s="150"/>
      <c r="FI17" s="150"/>
      <c r="FJ17" s="150"/>
      <c r="FK17" s="150"/>
    </row>
    <row r="18" spans="1:167" s="10" customFormat="1" ht="16.5" customHeight="1">
      <c r="A18" s="146" t="s">
        <v>41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EJ18" s="32"/>
      <c r="EK18" s="32"/>
      <c r="EL18" s="32"/>
      <c r="EM18" s="33"/>
      <c r="EN18" s="32"/>
      <c r="EO18" s="150" t="s">
        <v>288</v>
      </c>
      <c r="EP18" s="150"/>
      <c r="EQ18" s="150"/>
      <c r="ER18" s="150"/>
      <c r="ES18" s="150"/>
      <c r="ET18" s="150"/>
      <c r="EU18" s="150"/>
      <c r="EV18" s="150"/>
      <c r="EW18" s="150"/>
      <c r="EX18" s="150"/>
      <c r="EY18" s="150"/>
      <c r="EZ18" s="150"/>
      <c r="FA18" s="150"/>
      <c r="FB18" s="150"/>
      <c r="FC18" s="150"/>
      <c r="FD18" s="150"/>
      <c r="FE18" s="150"/>
      <c r="FF18" s="150"/>
      <c r="FG18" s="150"/>
      <c r="FH18" s="150"/>
      <c r="FI18" s="150"/>
      <c r="FJ18" s="150"/>
      <c r="FK18" s="150"/>
    </row>
    <row r="19" spans="1:167" s="10" customFormat="1" ht="16.5" customHeight="1">
      <c r="A19" s="146" t="s">
        <v>40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EJ19" s="32"/>
      <c r="EK19" s="32"/>
      <c r="EL19" s="32"/>
      <c r="EM19" s="33"/>
      <c r="EN19" s="32"/>
      <c r="EO19" s="148" t="s">
        <v>218</v>
      </c>
      <c r="EP19" s="148"/>
      <c r="EQ19" s="148"/>
      <c r="ER19" s="148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  <c r="FH19" s="148"/>
      <c r="FI19" s="148"/>
      <c r="FJ19" s="148"/>
      <c r="FK19" s="148"/>
    </row>
    <row r="20" spans="1:167" ht="50.25" customHeight="1">
      <c r="A20" s="149" t="s">
        <v>42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52" t="s">
        <v>262</v>
      </c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EJ20" s="14"/>
      <c r="EK20" s="14"/>
      <c r="EL20" s="14"/>
      <c r="EM20" s="31" t="s">
        <v>43</v>
      </c>
      <c r="EN20" s="14"/>
      <c r="EO20" s="148" t="s">
        <v>209</v>
      </c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</row>
    <row r="21" spans="1:167" ht="45" customHeight="1">
      <c r="A21" s="149" t="s">
        <v>193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7" t="s">
        <v>290</v>
      </c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EJ21" s="14"/>
      <c r="EK21" s="14"/>
      <c r="EL21" s="14"/>
      <c r="EM21" s="31" t="s">
        <v>202</v>
      </c>
      <c r="EN21" s="14"/>
      <c r="EO21" s="150" t="s">
        <v>297</v>
      </c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</row>
    <row r="22" spans="1:167" s="10" customFormat="1" ht="16.5" customHeight="1">
      <c r="A22" s="146" t="s">
        <v>14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EJ22" s="32"/>
      <c r="EK22" s="32"/>
      <c r="EL22" s="32"/>
      <c r="EM22" s="31" t="s">
        <v>13</v>
      </c>
      <c r="EN22" s="32"/>
      <c r="EO22" s="143" t="s">
        <v>37</v>
      </c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5"/>
    </row>
    <row r="23" spans="1:167" s="10" customFormat="1" ht="40.5" customHeight="1">
      <c r="A23" s="11"/>
      <c r="BX23" s="11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</row>
    <row r="24" spans="1:167">
      <c r="B24" s="154" t="s">
        <v>182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</row>
    <row r="25" spans="1:167">
      <c r="B25" s="154" t="s">
        <v>194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</row>
    <row r="26" spans="1:167" ht="90" customHeight="1">
      <c r="B26" s="155" t="s">
        <v>229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</row>
    <row r="27" spans="1:167">
      <c r="B27" s="154" t="s">
        <v>195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</row>
    <row r="28" spans="1:167" ht="3" customHeight="1"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</row>
    <row r="29" spans="1:167" ht="15" hidden="1" customHeight="1"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</row>
    <row r="30" spans="1:167" ht="15" hidden="1" customHeight="1"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</row>
    <row r="31" spans="1:167" ht="33" customHeight="1">
      <c r="B31" s="155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</row>
    <row r="32" spans="1:167">
      <c r="B32" s="154" t="s">
        <v>179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</row>
    <row r="33" spans="2:167" ht="44.25" customHeight="1">
      <c r="B33" s="153" t="s">
        <v>231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3"/>
      <c r="EQ33" s="153"/>
      <c r="ER33" s="153"/>
      <c r="ES33" s="153"/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  <c r="FE33" s="153"/>
      <c r="FF33" s="153"/>
      <c r="FG33" s="153"/>
      <c r="FH33" s="153"/>
      <c r="FI33" s="153"/>
      <c r="FJ33" s="153"/>
      <c r="FK33" s="153"/>
    </row>
  </sheetData>
  <mergeCells count="56">
    <mergeCell ref="A17:BL17"/>
    <mergeCell ref="EO16:FK16"/>
    <mergeCell ref="B33:FK33"/>
    <mergeCell ref="B24:FJ24"/>
    <mergeCell ref="B26:FK26"/>
    <mergeCell ref="B27:FK30"/>
    <mergeCell ref="B25:FJ25"/>
    <mergeCell ref="B31:FK31"/>
    <mergeCell ref="B32:FK32"/>
    <mergeCell ref="A16:BL16"/>
    <mergeCell ref="BM16:DX16"/>
    <mergeCell ref="EO17:FK17"/>
    <mergeCell ref="EO18:FK18"/>
    <mergeCell ref="A18:BL18"/>
    <mergeCell ref="BM18:DX18"/>
    <mergeCell ref="BM17:DX17"/>
    <mergeCell ref="EO22:FK22"/>
    <mergeCell ref="A22:BL22"/>
    <mergeCell ref="BM21:DX21"/>
    <mergeCell ref="A19:BL19"/>
    <mergeCell ref="EO19:FK19"/>
    <mergeCell ref="A20:BL20"/>
    <mergeCell ref="A21:BL21"/>
    <mergeCell ref="EO21:FK21"/>
    <mergeCell ref="BM19:DX19"/>
    <mergeCell ref="BM20:DX20"/>
    <mergeCell ref="EO20:FK20"/>
    <mergeCell ref="EO12:FK12"/>
    <mergeCell ref="EO13:FK13"/>
    <mergeCell ref="A9:FK9"/>
    <mergeCell ref="BG11:DI11"/>
    <mergeCell ref="BP14:BS14"/>
    <mergeCell ref="BV10:CD10"/>
    <mergeCell ref="CI10:CO10"/>
    <mergeCell ref="CE10:CH10"/>
    <mergeCell ref="EO14:FK15"/>
    <mergeCell ref="BH14:BK14"/>
    <mergeCell ref="BL14:BO14"/>
    <mergeCell ref="AG14:AH14"/>
    <mergeCell ref="AM14:AO14"/>
    <mergeCell ref="AI14:AL14"/>
    <mergeCell ref="AP14:BG14"/>
    <mergeCell ref="CD2:FK2"/>
    <mergeCell ref="CD3:FK3"/>
    <mergeCell ref="CD4:FK4"/>
    <mergeCell ref="EG7:EJ7"/>
    <mergeCell ref="EK7:EN7"/>
    <mergeCell ref="DK6:FK6"/>
    <mergeCell ref="DH7:DJ7"/>
    <mergeCell ref="DB7:DC7"/>
    <mergeCell ref="DK7:EB7"/>
    <mergeCell ref="CD5:DJ5"/>
    <mergeCell ref="CD6:DJ6"/>
    <mergeCell ref="DK5:FK5"/>
    <mergeCell ref="DD7:DG7"/>
    <mergeCell ref="EC7:EF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6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K84"/>
  <sheetViews>
    <sheetView view="pageBreakPreview" zoomScaleSheetLayoutView="100" workbookViewId="0">
      <selection activeCell="EH17" sqref="EH17:FK17"/>
    </sheetView>
  </sheetViews>
  <sheetFormatPr defaultColWidth="0.85546875" defaultRowHeight="15"/>
  <cols>
    <col min="1" max="16384" width="0.85546875" style="1"/>
  </cols>
  <sheetData>
    <row r="1" spans="1:167">
      <c r="B1" s="180" t="s">
        <v>183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</row>
    <row r="2" spans="1:167">
      <c r="BK2" s="120" t="s">
        <v>44</v>
      </c>
      <c r="BL2" s="120"/>
      <c r="BM2" s="120"/>
      <c r="BN2" s="120"/>
      <c r="BO2" s="120"/>
      <c r="BP2" s="120"/>
      <c r="BQ2" s="185" t="s">
        <v>200</v>
      </c>
      <c r="BR2" s="185"/>
      <c r="BS2" s="185"/>
      <c r="BT2" s="185"/>
      <c r="BU2" s="184" t="s">
        <v>2</v>
      </c>
      <c r="BV2" s="184"/>
      <c r="BW2" s="184"/>
      <c r="BX2" s="185" t="s">
        <v>201</v>
      </c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95">
        <v>20</v>
      </c>
      <c r="CQ2" s="195"/>
      <c r="CR2" s="195"/>
      <c r="CS2" s="195"/>
      <c r="CT2" s="196" t="s">
        <v>208</v>
      </c>
      <c r="CU2" s="196"/>
      <c r="CV2" s="196"/>
      <c r="CW2" s="196"/>
      <c r="CX2" s="117" t="s">
        <v>3</v>
      </c>
      <c r="CY2" s="117"/>
      <c r="CZ2" s="117"/>
      <c r="DA2" s="117"/>
    </row>
    <row r="4" spans="1:167" ht="16.5" customHeight="1">
      <c r="A4" s="181" t="s">
        <v>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3"/>
      <c r="EH4" s="181" t="s">
        <v>45</v>
      </c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3"/>
    </row>
    <row r="5" spans="1:167" s="3" customFormat="1" ht="15.75" customHeight="1">
      <c r="A5" s="18"/>
      <c r="B5" s="162" t="s">
        <v>38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3"/>
      <c r="EH5" s="186">
        <f>EH7+EH13</f>
        <v>502118.64</v>
      </c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7"/>
      <c r="FF5" s="187"/>
      <c r="FG5" s="187"/>
      <c r="FH5" s="187"/>
      <c r="FI5" s="187"/>
      <c r="FJ5" s="187"/>
      <c r="FK5" s="188"/>
    </row>
    <row r="6" spans="1:167" ht="15.75" customHeight="1">
      <c r="A6" s="19"/>
      <c r="B6" s="178" t="s">
        <v>1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A6" s="178"/>
      <c r="EB6" s="178"/>
      <c r="EC6" s="178"/>
      <c r="ED6" s="178"/>
      <c r="EE6" s="178"/>
      <c r="EF6" s="178"/>
      <c r="EG6" s="179"/>
      <c r="EH6" s="164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5"/>
      <c r="ET6" s="165"/>
      <c r="EU6" s="165"/>
      <c r="EV6" s="165"/>
      <c r="EW6" s="165"/>
      <c r="EX6" s="165"/>
      <c r="EY6" s="165"/>
      <c r="EZ6" s="165"/>
      <c r="FA6" s="165"/>
      <c r="FB6" s="165"/>
      <c r="FC6" s="165"/>
      <c r="FD6" s="165"/>
      <c r="FE6" s="165"/>
      <c r="FF6" s="165"/>
      <c r="FG6" s="165"/>
      <c r="FH6" s="165"/>
      <c r="FI6" s="165"/>
      <c r="FJ6" s="165"/>
      <c r="FK6" s="166"/>
    </row>
    <row r="7" spans="1:167" ht="15.75" customHeight="1">
      <c r="A7" s="20"/>
      <c r="B7" s="157" t="s">
        <v>184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8"/>
      <c r="EH7" s="189">
        <v>6013.02</v>
      </c>
      <c r="EI7" s="190"/>
      <c r="EJ7" s="190"/>
      <c r="EK7" s="190"/>
      <c r="EL7" s="190"/>
      <c r="EM7" s="190"/>
      <c r="EN7" s="190"/>
      <c r="EO7" s="190"/>
      <c r="EP7" s="190"/>
      <c r="EQ7" s="190"/>
      <c r="ER7" s="190"/>
      <c r="ES7" s="190"/>
      <c r="ET7" s="190"/>
      <c r="EU7" s="190"/>
      <c r="EV7" s="190"/>
      <c r="EW7" s="190"/>
      <c r="EX7" s="190"/>
      <c r="EY7" s="190"/>
      <c r="EZ7" s="190"/>
      <c r="FA7" s="190"/>
      <c r="FB7" s="190"/>
      <c r="FC7" s="190"/>
      <c r="FD7" s="190"/>
      <c r="FE7" s="190"/>
      <c r="FF7" s="190"/>
      <c r="FG7" s="190"/>
      <c r="FH7" s="190"/>
      <c r="FI7" s="190"/>
      <c r="FJ7" s="190"/>
      <c r="FK7" s="191"/>
    </row>
    <row r="8" spans="1:167" ht="15.75" customHeight="1">
      <c r="A8" s="19"/>
      <c r="B8" s="176" t="s">
        <v>6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7"/>
      <c r="EH8" s="192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4"/>
    </row>
    <row r="9" spans="1:167" ht="30.75" customHeight="1">
      <c r="A9" s="20"/>
      <c r="B9" s="157" t="s">
        <v>189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8"/>
      <c r="EH9" s="170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2"/>
    </row>
    <row r="10" spans="1:167" ht="30.75" customHeight="1">
      <c r="A10" s="20"/>
      <c r="B10" s="157" t="s">
        <v>190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8"/>
      <c r="EH10" s="170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2"/>
    </row>
    <row r="11" spans="1:167" ht="30.75" customHeight="1">
      <c r="A11" s="20"/>
      <c r="B11" s="157" t="s">
        <v>191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8"/>
      <c r="EH11" s="170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2"/>
    </row>
    <row r="12" spans="1:167" ht="15.75" customHeight="1">
      <c r="A12" s="20"/>
      <c r="B12" s="157" t="s">
        <v>185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8"/>
      <c r="EH12" s="173">
        <v>0</v>
      </c>
      <c r="EI12" s="174"/>
      <c r="EJ12" s="174"/>
      <c r="EK12" s="174"/>
      <c r="EL12" s="174"/>
      <c r="EM12" s="174"/>
      <c r="EN12" s="174"/>
      <c r="EO12" s="174"/>
      <c r="EP12" s="174"/>
      <c r="EQ12" s="174"/>
      <c r="ER12" s="174"/>
      <c r="ES12" s="174"/>
      <c r="ET12" s="174"/>
      <c r="EU12" s="174"/>
      <c r="EV12" s="174"/>
      <c r="EW12" s="174"/>
      <c r="EX12" s="174"/>
      <c r="EY12" s="174"/>
      <c r="EZ12" s="174"/>
      <c r="FA12" s="174"/>
      <c r="FB12" s="174"/>
      <c r="FC12" s="174"/>
      <c r="FD12" s="174"/>
      <c r="FE12" s="174"/>
      <c r="FF12" s="174"/>
      <c r="FG12" s="174"/>
      <c r="FH12" s="174"/>
      <c r="FI12" s="174"/>
      <c r="FJ12" s="174"/>
      <c r="FK12" s="175"/>
    </row>
    <row r="13" spans="1:167" ht="15.75" customHeight="1">
      <c r="A13" s="20"/>
      <c r="B13" s="157" t="s">
        <v>186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8"/>
      <c r="EH13" s="173">
        <v>496105.62</v>
      </c>
      <c r="EI13" s="174"/>
      <c r="EJ13" s="174"/>
      <c r="EK13" s="174"/>
      <c r="EL13" s="174"/>
      <c r="EM13" s="174"/>
      <c r="EN13" s="174"/>
      <c r="EO13" s="174"/>
      <c r="EP13" s="174"/>
      <c r="EQ13" s="174"/>
      <c r="ER13" s="174"/>
      <c r="ES13" s="174"/>
      <c r="ET13" s="174"/>
      <c r="EU13" s="174"/>
      <c r="EV13" s="174"/>
      <c r="EW13" s="174"/>
      <c r="EX13" s="174"/>
      <c r="EY13" s="174"/>
      <c r="EZ13" s="174"/>
      <c r="FA13" s="174"/>
      <c r="FB13" s="174"/>
      <c r="FC13" s="174"/>
      <c r="FD13" s="174"/>
      <c r="FE13" s="174"/>
      <c r="FF13" s="174"/>
      <c r="FG13" s="174"/>
      <c r="FH13" s="174"/>
      <c r="FI13" s="174"/>
      <c r="FJ13" s="174"/>
      <c r="FK13" s="175"/>
    </row>
    <row r="14" spans="1:167" ht="15.75" customHeight="1">
      <c r="A14" s="21"/>
      <c r="B14" s="176" t="s">
        <v>6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76"/>
      <c r="DD14" s="176"/>
      <c r="DE14" s="176"/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6"/>
      <c r="DZ14" s="176"/>
      <c r="EA14" s="176"/>
      <c r="EB14" s="176"/>
      <c r="EC14" s="176"/>
      <c r="ED14" s="176"/>
      <c r="EE14" s="176"/>
      <c r="EF14" s="176"/>
      <c r="EG14" s="177"/>
      <c r="EH14" s="170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2"/>
    </row>
    <row r="15" spans="1:167" ht="15.75" customHeight="1">
      <c r="A15" s="20"/>
      <c r="B15" s="157" t="s">
        <v>16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8"/>
      <c r="EH15" s="173">
        <v>496105.62</v>
      </c>
      <c r="EI15" s="174"/>
      <c r="EJ15" s="174"/>
      <c r="EK15" s="174"/>
      <c r="EL15" s="174"/>
      <c r="EM15" s="174"/>
      <c r="EN15" s="174"/>
      <c r="EO15" s="174"/>
      <c r="EP15" s="174"/>
      <c r="EQ15" s="174"/>
      <c r="ER15" s="174"/>
      <c r="ES15" s="174"/>
      <c r="ET15" s="174"/>
      <c r="EU15" s="174"/>
      <c r="EV15" s="174"/>
      <c r="EW15" s="174"/>
      <c r="EX15" s="174"/>
      <c r="EY15" s="174"/>
      <c r="EZ15" s="174"/>
      <c r="FA15" s="174"/>
      <c r="FB15" s="174"/>
      <c r="FC15" s="174"/>
      <c r="FD15" s="174"/>
      <c r="FE15" s="174"/>
      <c r="FF15" s="174"/>
      <c r="FG15" s="174"/>
      <c r="FH15" s="174"/>
      <c r="FI15" s="174"/>
      <c r="FJ15" s="174"/>
      <c r="FK15" s="175"/>
    </row>
    <row r="16" spans="1:167" ht="15.75" customHeight="1">
      <c r="A16" s="20"/>
      <c r="B16" s="157" t="s">
        <v>17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8"/>
      <c r="EH16" s="173">
        <v>20166.55</v>
      </c>
      <c r="EI16" s="174"/>
      <c r="EJ16" s="174"/>
      <c r="EK16" s="174"/>
      <c r="EL16" s="174"/>
      <c r="EM16" s="174"/>
      <c r="EN16" s="174"/>
      <c r="EO16" s="174"/>
      <c r="EP16" s="174"/>
      <c r="EQ16" s="174"/>
      <c r="ER16" s="174"/>
      <c r="ES16" s="174"/>
      <c r="ET16" s="174"/>
      <c r="EU16" s="174"/>
      <c r="EV16" s="174"/>
      <c r="EW16" s="174"/>
      <c r="EX16" s="174"/>
      <c r="EY16" s="174"/>
      <c r="EZ16" s="174"/>
      <c r="FA16" s="174"/>
      <c r="FB16" s="174"/>
      <c r="FC16" s="174"/>
      <c r="FD16" s="174"/>
      <c r="FE16" s="174"/>
      <c r="FF16" s="174"/>
      <c r="FG16" s="174"/>
      <c r="FH16" s="174"/>
      <c r="FI16" s="174"/>
      <c r="FJ16" s="174"/>
      <c r="FK16" s="175"/>
    </row>
    <row r="17" spans="1:167" s="3" customFormat="1" ht="15.75" customHeight="1">
      <c r="A17" s="18"/>
      <c r="B17" s="162" t="s">
        <v>46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3"/>
      <c r="EH17" s="159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60"/>
      <c r="FK17" s="161"/>
    </row>
    <row r="18" spans="1:167" ht="15.75" customHeight="1">
      <c r="A18" s="19"/>
      <c r="B18" s="178" t="s">
        <v>1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9"/>
      <c r="EH18" s="167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69"/>
    </row>
    <row r="19" spans="1:167" ht="15.75" customHeight="1">
      <c r="A19" s="20"/>
      <c r="B19" s="157" t="s">
        <v>187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8"/>
      <c r="EH19" s="164">
        <f>EH21</f>
        <v>0</v>
      </c>
      <c r="EI19" s="165"/>
      <c r="EJ19" s="165"/>
      <c r="EK19" s="165"/>
      <c r="EL19" s="165"/>
      <c r="EM19" s="165"/>
      <c r="EN19" s="165"/>
      <c r="EO19" s="165"/>
      <c r="EP19" s="165"/>
      <c r="EQ19" s="165"/>
      <c r="ER19" s="165"/>
      <c r="ES19" s="165"/>
      <c r="ET19" s="165"/>
      <c r="EU19" s="165"/>
      <c r="EV19" s="165"/>
      <c r="EW19" s="165"/>
      <c r="EX19" s="165"/>
      <c r="EY19" s="165"/>
      <c r="EZ19" s="165"/>
      <c r="FA19" s="165"/>
      <c r="FB19" s="165"/>
      <c r="FC19" s="165"/>
      <c r="FD19" s="165"/>
      <c r="FE19" s="165"/>
      <c r="FF19" s="165"/>
      <c r="FG19" s="165"/>
      <c r="FH19" s="165"/>
      <c r="FI19" s="165"/>
      <c r="FJ19" s="165"/>
      <c r="FK19" s="166"/>
    </row>
    <row r="20" spans="1:167" ht="15.75" customHeight="1">
      <c r="A20" s="19"/>
      <c r="B20" s="176" t="s">
        <v>6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  <c r="DS20" s="176"/>
      <c r="DT20" s="176"/>
      <c r="DU20" s="176"/>
      <c r="DV20" s="176"/>
      <c r="DW20" s="176"/>
      <c r="DX20" s="176"/>
      <c r="DY20" s="176"/>
      <c r="DZ20" s="176"/>
      <c r="EA20" s="176"/>
      <c r="EB20" s="176"/>
      <c r="EC20" s="176"/>
      <c r="ED20" s="176"/>
      <c r="EE20" s="176"/>
      <c r="EF20" s="176"/>
      <c r="EG20" s="177"/>
      <c r="EH20" s="164"/>
      <c r="EI20" s="165"/>
      <c r="EJ20" s="165"/>
      <c r="EK20" s="165"/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5"/>
      <c r="EX20" s="165"/>
      <c r="EY20" s="165"/>
      <c r="EZ20" s="165"/>
      <c r="FA20" s="165"/>
      <c r="FB20" s="165"/>
      <c r="FC20" s="165"/>
      <c r="FD20" s="165"/>
      <c r="FE20" s="165"/>
      <c r="FF20" s="165"/>
      <c r="FG20" s="165"/>
      <c r="FH20" s="165"/>
      <c r="FI20" s="165"/>
      <c r="FJ20" s="165"/>
      <c r="FK20" s="166"/>
    </row>
    <row r="21" spans="1:167" ht="15.75" customHeight="1">
      <c r="A21" s="20"/>
      <c r="B21" s="157" t="s">
        <v>188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8"/>
      <c r="EH21" s="164">
        <v>0</v>
      </c>
      <c r="EI21" s="165"/>
      <c r="EJ21" s="165"/>
      <c r="EK21" s="165"/>
      <c r="EL21" s="165"/>
      <c r="EM21" s="165"/>
      <c r="EN21" s="165"/>
      <c r="EO21" s="165"/>
      <c r="EP21" s="165"/>
      <c r="EQ21" s="165"/>
      <c r="ER21" s="165"/>
      <c r="ES21" s="165"/>
      <c r="ET21" s="165"/>
      <c r="EU21" s="165"/>
      <c r="EV21" s="165"/>
      <c r="EW21" s="165"/>
      <c r="EX21" s="165"/>
      <c r="EY21" s="165"/>
      <c r="EZ21" s="165"/>
      <c r="FA21" s="165"/>
      <c r="FB21" s="165"/>
      <c r="FC21" s="165"/>
      <c r="FD21" s="165"/>
      <c r="FE21" s="165"/>
      <c r="FF21" s="165"/>
      <c r="FG21" s="165"/>
      <c r="FH21" s="165"/>
      <c r="FI21" s="165"/>
      <c r="FJ21" s="165"/>
      <c r="FK21" s="166"/>
    </row>
    <row r="22" spans="1:167" ht="15.75" customHeight="1">
      <c r="A22" s="20"/>
      <c r="B22" s="157" t="s">
        <v>47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8"/>
      <c r="EH22" s="164"/>
      <c r="EI22" s="165"/>
      <c r="EJ22" s="165"/>
      <c r="EK22" s="165"/>
      <c r="EL22" s="165"/>
      <c r="EM22" s="165"/>
      <c r="EN22" s="165"/>
      <c r="EO22" s="165"/>
      <c r="EP22" s="165"/>
      <c r="EQ22" s="165"/>
      <c r="ER22" s="165"/>
      <c r="ES22" s="165"/>
      <c r="ET22" s="165"/>
      <c r="EU22" s="165"/>
      <c r="EV22" s="165"/>
      <c r="EW22" s="165"/>
      <c r="EX22" s="165"/>
      <c r="EY22" s="165"/>
      <c r="EZ22" s="165"/>
      <c r="FA22" s="165"/>
      <c r="FB22" s="165"/>
      <c r="FC22" s="165"/>
      <c r="FD22" s="165"/>
      <c r="FE22" s="165"/>
      <c r="FF22" s="165"/>
      <c r="FG22" s="165"/>
      <c r="FH22" s="165"/>
      <c r="FI22" s="165"/>
      <c r="FJ22" s="165"/>
      <c r="FK22" s="166"/>
    </row>
    <row r="23" spans="1:167" ht="15.75" customHeight="1">
      <c r="A23" s="20"/>
      <c r="B23" s="157" t="s">
        <v>48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8"/>
      <c r="EH23" s="167"/>
      <c r="EI23" s="168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68"/>
      <c r="FC23" s="168"/>
      <c r="FD23" s="168"/>
      <c r="FE23" s="168"/>
      <c r="FF23" s="168"/>
      <c r="FG23" s="168"/>
      <c r="FH23" s="168"/>
      <c r="FI23" s="168"/>
      <c r="FJ23" s="168"/>
      <c r="FK23" s="169"/>
    </row>
    <row r="24" spans="1:167" ht="30.75" customHeight="1">
      <c r="A24" s="20"/>
      <c r="B24" s="157" t="s">
        <v>213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8"/>
      <c r="EH24" s="164"/>
      <c r="EI24" s="165"/>
      <c r="EJ24" s="165"/>
      <c r="EK24" s="165"/>
      <c r="EL24" s="165"/>
      <c r="EM24" s="165"/>
      <c r="EN24" s="165"/>
      <c r="EO24" s="165"/>
      <c r="EP24" s="165"/>
      <c r="EQ24" s="165"/>
      <c r="ER24" s="165"/>
      <c r="ES24" s="165"/>
      <c r="ET24" s="165"/>
      <c r="EU24" s="165"/>
      <c r="EV24" s="165"/>
      <c r="EW24" s="165"/>
      <c r="EX24" s="165"/>
      <c r="EY24" s="165"/>
      <c r="EZ24" s="165"/>
      <c r="FA24" s="165"/>
      <c r="FB24" s="165"/>
      <c r="FC24" s="165"/>
      <c r="FD24" s="165"/>
      <c r="FE24" s="165"/>
      <c r="FF24" s="165"/>
      <c r="FG24" s="165"/>
      <c r="FH24" s="165"/>
      <c r="FI24" s="165"/>
      <c r="FJ24" s="165"/>
      <c r="FK24" s="166"/>
    </row>
    <row r="25" spans="1:167" ht="15.75" customHeight="1">
      <c r="A25" s="22"/>
      <c r="B25" s="176" t="s">
        <v>6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7"/>
      <c r="EH25" s="164"/>
      <c r="EI25" s="165"/>
      <c r="EJ25" s="165"/>
      <c r="EK25" s="165"/>
      <c r="EL25" s="165"/>
      <c r="EM25" s="165"/>
      <c r="EN25" s="165"/>
      <c r="EO25" s="165"/>
      <c r="EP25" s="165"/>
      <c r="EQ25" s="165"/>
      <c r="ER25" s="165"/>
      <c r="ES25" s="165"/>
      <c r="ET25" s="165"/>
      <c r="EU25" s="165"/>
      <c r="EV25" s="165"/>
      <c r="EW25" s="165"/>
      <c r="EX25" s="165"/>
      <c r="EY25" s="165"/>
      <c r="EZ25" s="165"/>
      <c r="FA25" s="165"/>
      <c r="FB25" s="165"/>
      <c r="FC25" s="165"/>
      <c r="FD25" s="165"/>
      <c r="FE25" s="165"/>
      <c r="FF25" s="165"/>
      <c r="FG25" s="165"/>
      <c r="FH25" s="165"/>
      <c r="FI25" s="165"/>
      <c r="FJ25" s="165"/>
      <c r="FK25" s="166"/>
    </row>
    <row r="26" spans="1:167" ht="15.75" customHeight="1">
      <c r="A26" s="20"/>
      <c r="B26" s="157" t="s">
        <v>49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8"/>
      <c r="EH26" s="167"/>
      <c r="EI26" s="168"/>
      <c r="EJ26" s="168"/>
      <c r="EK26" s="168"/>
      <c r="EL26" s="168"/>
      <c r="EM26" s="168"/>
      <c r="EN26" s="168"/>
      <c r="EO26" s="168"/>
      <c r="EP26" s="168"/>
      <c r="EQ26" s="168"/>
      <c r="ER26" s="168"/>
      <c r="ES26" s="168"/>
      <c r="ET26" s="168"/>
      <c r="EU26" s="168"/>
      <c r="EV26" s="168"/>
      <c r="EW26" s="168"/>
      <c r="EX26" s="168"/>
      <c r="EY26" s="168"/>
      <c r="EZ26" s="168"/>
      <c r="FA26" s="168"/>
      <c r="FB26" s="168"/>
      <c r="FC26" s="168"/>
      <c r="FD26" s="168"/>
      <c r="FE26" s="168"/>
      <c r="FF26" s="168"/>
      <c r="FG26" s="168"/>
      <c r="FH26" s="168"/>
      <c r="FI26" s="168"/>
      <c r="FJ26" s="168"/>
      <c r="FK26" s="169"/>
    </row>
    <row r="27" spans="1:167" ht="15.75" customHeight="1">
      <c r="A27" s="20"/>
      <c r="B27" s="157" t="s">
        <v>50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8"/>
      <c r="EH27" s="167"/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168"/>
      <c r="FE27" s="168"/>
      <c r="FF27" s="168"/>
      <c r="FG27" s="168"/>
      <c r="FH27" s="168"/>
      <c r="FI27" s="168"/>
      <c r="FJ27" s="168"/>
      <c r="FK27" s="169"/>
    </row>
    <row r="28" spans="1:167" ht="15.75" customHeight="1">
      <c r="A28" s="20"/>
      <c r="B28" s="157" t="s">
        <v>51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7"/>
      <c r="EB28" s="157"/>
      <c r="EC28" s="157"/>
      <c r="ED28" s="157"/>
      <c r="EE28" s="157"/>
      <c r="EF28" s="157"/>
      <c r="EG28" s="158"/>
      <c r="EH28" s="167"/>
      <c r="EI28" s="168"/>
      <c r="EJ28" s="168"/>
      <c r="EK28" s="168"/>
      <c r="EL28" s="168"/>
      <c r="EM28" s="168"/>
      <c r="EN28" s="168"/>
      <c r="EO28" s="168"/>
      <c r="EP28" s="168"/>
      <c r="EQ28" s="168"/>
      <c r="ER28" s="168"/>
      <c r="ES28" s="168"/>
      <c r="ET28" s="168"/>
      <c r="EU28" s="168"/>
      <c r="EV28" s="168"/>
      <c r="EW28" s="168"/>
      <c r="EX28" s="168"/>
      <c r="EY28" s="168"/>
      <c r="EZ28" s="168"/>
      <c r="FA28" s="168"/>
      <c r="FB28" s="168"/>
      <c r="FC28" s="168"/>
      <c r="FD28" s="168"/>
      <c r="FE28" s="168"/>
      <c r="FF28" s="168"/>
      <c r="FG28" s="168"/>
      <c r="FH28" s="168"/>
      <c r="FI28" s="168"/>
      <c r="FJ28" s="168"/>
      <c r="FK28" s="169"/>
    </row>
    <row r="29" spans="1:167" ht="15.75" customHeight="1">
      <c r="A29" s="20"/>
      <c r="B29" s="157" t="s">
        <v>52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8"/>
      <c r="EH29" s="167"/>
      <c r="EI29" s="168"/>
      <c r="EJ29" s="168"/>
      <c r="EK29" s="168"/>
      <c r="EL29" s="168"/>
      <c r="EM29" s="168"/>
      <c r="EN29" s="168"/>
      <c r="EO29" s="168"/>
      <c r="EP29" s="168"/>
      <c r="EQ29" s="168"/>
      <c r="ER29" s="168"/>
      <c r="ES29" s="168"/>
      <c r="ET29" s="168"/>
      <c r="EU29" s="168"/>
      <c r="EV29" s="168"/>
      <c r="EW29" s="168"/>
      <c r="EX29" s="168"/>
      <c r="EY29" s="168"/>
      <c r="EZ29" s="168"/>
      <c r="FA29" s="168"/>
      <c r="FB29" s="168"/>
      <c r="FC29" s="168"/>
      <c r="FD29" s="168"/>
      <c r="FE29" s="168"/>
      <c r="FF29" s="168"/>
      <c r="FG29" s="168"/>
      <c r="FH29" s="168"/>
      <c r="FI29" s="168"/>
      <c r="FJ29" s="168"/>
      <c r="FK29" s="169"/>
    </row>
    <row r="30" spans="1:167" ht="15.75" customHeight="1">
      <c r="A30" s="20"/>
      <c r="B30" s="157" t="s">
        <v>53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7"/>
      <c r="EB30" s="157"/>
      <c r="EC30" s="157"/>
      <c r="ED30" s="157"/>
      <c r="EE30" s="157"/>
      <c r="EF30" s="157"/>
      <c r="EG30" s="158"/>
      <c r="EH30" s="167"/>
      <c r="EI30" s="168"/>
      <c r="EJ30" s="168"/>
      <c r="EK30" s="168"/>
      <c r="EL30" s="168"/>
      <c r="EM30" s="168"/>
      <c r="EN30" s="168"/>
      <c r="EO30" s="168"/>
      <c r="EP30" s="168"/>
      <c r="EQ30" s="168"/>
      <c r="ER30" s="168"/>
      <c r="ES30" s="168"/>
      <c r="ET30" s="168"/>
      <c r="EU30" s="168"/>
      <c r="EV30" s="168"/>
      <c r="EW30" s="168"/>
      <c r="EX30" s="168"/>
      <c r="EY30" s="168"/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69"/>
    </row>
    <row r="31" spans="1:167" ht="15.75" customHeight="1">
      <c r="A31" s="20"/>
      <c r="B31" s="157" t="s">
        <v>54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  <c r="DQ31" s="157"/>
      <c r="DR31" s="157"/>
      <c r="DS31" s="157"/>
      <c r="DT31" s="157"/>
      <c r="DU31" s="157"/>
      <c r="DV31" s="157"/>
      <c r="DW31" s="157"/>
      <c r="DX31" s="157"/>
      <c r="DY31" s="157"/>
      <c r="DZ31" s="157"/>
      <c r="EA31" s="157"/>
      <c r="EB31" s="157"/>
      <c r="EC31" s="157"/>
      <c r="ED31" s="157"/>
      <c r="EE31" s="157"/>
      <c r="EF31" s="157"/>
      <c r="EG31" s="158"/>
      <c r="EH31" s="167"/>
      <c r="EI31" s="168"/>
      <c r="EJ31" s="168"/>
      <c r="EK31" s="168"/>
      <c r="EL31" s="168"/>
      <c r="EM31" s="168"/>
      <c r="EN31" s="168"/>
      <c r="EO31" s="168"/>
      <c r="EP31" s="168"/>
      <c r="EQ31" s="168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69"/>
    </row>
    <row r="32" spans="1:167" ht="15.75" customHeight="1">
      <c r="A32" s="20"/>
      <c r="B32" s="157" t="s">
        <v>55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7"/>
      <c r="DM32" s="157"/>
      <c r="DN32" s="157"/>
      <c r="DO32" s="157"/>
      <c r="DP32" s="157"/>
      <c r="DQ32" s="157"/>
      <c r="DR32" s="157"/>
      <c r="DS32" s="157"/>
      <c r="DT32" s="157"/>
      <c r="DU32" s="157"/>
      <c r="DV32" s="157"/>
      <c r="DW32" s="157"/>
      <c r="DX32" s="157"/>
      <c r="DY32" s="157"/>
      <c r="DZ32" s="157"/>
      <c r="EA32" s="157"/>
      <c r="EB32" s="157"/>
      <c r="EC32" s="157"/>
      <c r="ED32" s="157"/>
      <c r="EE32" s="157"/>
      <c r="EF32" s="157"/>
      <c r="EG32" s="158"/>
      <c r="EH32" s="167"/>
      <c r="EI32" s="168"/>
      <c r="EJ32" s="168"/>
      <c r="EK32" s="168"/>
      <c r="EL32" s="168"/>
      <c r="EM32" s="168"/>
      <c r="EN32" s="168"/>
      <c r="EO32" s="168"/>
      <c r="EP32" s="168"/>
      <c r="EQ32" s="168"/>
      <c r="ER32" s="168"/>
      <c r="ES32" s="168"/>
      <c r="ET32" s="168"/>
      <c r="EU32" s="168"/>
      <c r="EV32" s="168"/>
      <c r="EW32" s="168"/>
      <c r="EX32" s="168"/>
      <c r="EY32" s="168"/>
      <c r="EZ32" s="168"/>
      <c r="FA32" s="168"/>
      <c r="FB32" s="168"/>
      <c r="FC32" s="168"/>
      <c r="FD32" s="168"/>
      <c r="FE32" s="168"/>
      <c r="FF32" s="168"/>
      <c r="FG32" s="168"/>
      <c r="FH32" s="168"/>
      <c r="FI32" s="168"/>
      <c r="FJ32" s="168"/>
      <c r="FK32" s="169"/>
    </row>
    <row r="33" spans="1:167" ht="15.75" customHeight="1">
      <c r="A33" s="20"/>
      <c r="B33" s="157" t="s">
        <v>56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8"/>
      <c r="EH33" s="167"/>
      <c r="EI33" s="168"/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8"/>
      <c r="EW33" s="168"/>
      <c r="EX33" s="168"/>
      <c r="EY33" s="168"/>
      <c r="EZ33" s="168"/>
      <c r="FA33" s="168"/>
      <c r="FB33" s="168"/>
      <c r="FC33" s="168"/>
      <c r="FD33" s="168"/>
      <c r="FE33" s="168"/>
      <c r="FF33" s="168"/>
      <c r="FG33" s="168"/>
      <c r="FH33" s="168"/>
      <c r="FI33" s="168"/>
      <c r="FJ33" s="168"/>
      <c r="FK33" s="169"/>
    </row>
    <row r="34" spans="1:167" ht="15.75" customHeight="1">
      <c r="A34" s="20"/>
      <c r="B34" s="157" t="s">
        <v>57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7"/>
      <c r="DA34" s="157"/>
      <c r="DB34" s="157"/>
      <c r="DC34" s="157"/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7"/>
      <c r="EG34" s="158"/>
      <c r="EH34" s="167"/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  <c r="EW34" s="168"/>
      <c r="EX34" s="168"/>
      <c r="EY34" s="168"/>
      <c r="EZ34" s="168"/>
      <c r="FA34" s="168"/>
      <c r="FB34" s="168"/>
      <c r="FC34" s="168"/>
      <c r="FD34" s="168"/>
      <c r="FE34" s="168"/>
      <c r="FF34" s="168"/>
      <c r="FG34" s="168"/>
      <c r="FH34" s="168"/>
      <c r="FI34" s="168"/>
      <c r="FJ34" s="168"/>
      <c r="FK34" s="169"/>
    </row>
    <row r="35" spans="1:167" ht="15.75" customHeight="1">
      <c r="A35" s="20"/>
      <c r="B35" s="157" t="s">
        <v>58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7"/>
      <c r="EG35" s="158"/>
      <c r="EH35" s="167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9"/>
    </row>
    <row r="36" spans="1:167" ht="30.75" customHeight="1">
      <c r="A36" s="20"/>
      <c r="B36" s="157" t="s">
        <v>59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7"/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8"/>
      <c r="EH36" s="167">
        <f>EH48</f>
        <v>0</v>
      </c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9"/>
    </row>
    <row r="37" spans="1:167" ht="15.75" customHeight="1">
      <c r="A37" s="22"/>
      <c r="B37" s="176" t="s">
        <v>6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7"/>
      <c r="EH37" s="167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9"/>
    </row>
    <row r="38" spans="1:167" ht="15.75" customHeight="1">
      <c r="A38" s="20"/>
      <c r="B38" s="157" t="s">
        <v>60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7"/>
      <c r="EG38" s="158"/>
      <c r="EH38" s="167"/>
      <c r="EI38" s="168"/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68"/>
      <c r="EY38" s="168"/>
      <c r="EZ38" s="168"/>
      <c r="FA38" s="168"/>
      <c r="FB38" s="168"/>
      <c r="FC38" s="168"/>
      <c r="FD38" s="168"/>
      <c r="FE38" s="168"/>
      <c r="FF38" s="168"/>
      <c r="FG38" s="168"/>
      <c r="FH38" s="168"/>
      <c r="FI38" s="168"/>
      <c r="FJ38" s="168"/>
      <c r="FK38" s="169"/>
    </row>
    <row r="39" spans="1:167" ht="15.75" customHeight="1">
      <c r="A39" s="20"/>
      <c r="B39" s="157" t="s">
        <v>61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7"/>
      <c r="EG39" s="158"/>
      <c r="EH39" s="167"/>
      <c r="EI39" s="168"/>
      <c r="EJ39" s="168"/>
      <c r="EK39" s="168"/>
      <c r="EL39" s="168"/>
      <c r="EM39" s="168"/>
      <c r="EN39" s="168"/>
      <c r="EO39" s="168"/>
      <c r="EP39" s="168"/>
      <c r="EQ39" s="168"/>
      <c r="ER39" s="168"/>
      <c r="ES39" s="168"/>
      <c r="ET39" s="168"/>
      <c r="EU39" s="168"/>
      <c r="EV39" s="168"/>
      <c r="EW39" s="168"/>
      <c r="EX39" s="168"/>
      <c r="EY39" s="168"/>
      <c r="EZ39" s="168"/>
      <c r="FA39" s="168"/>
      <c r="FB39" s="168"/>
      <c r="FC39" s="168"/>
      <c r="FD39" s="168"/>
      <c r="FE39" s="168"/>
      <c r="FF39" s="168"/>
      <c r="FG39" s="168"/>
      <c r="FH39" s="168"/>
      <c r="FI39" s="168"/>
      <c r="FJ39" s="168"/>
      <c r="FK39" s="169"/>
    </row>
    <row r="40" spans="1:167" ht="15.75" customHeight="1">
      <c r="A40" s="20"/>
      <c r="B40" s="157" t="s">
        <v>62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7"/>
      <c r="EG40" s="158"/>
      <c r="EH40" s="167"/>
      <c r="EI40" s="168"/>
      <c r="EJ40" s="168"/>
      <c r="EK40" s="168"/>
      <c r="EL40" s="168"/>
      <c r="EM40" s="168"/>
      <c r="EN40" s="168"/>
      <c r="EO40" s="168"/>
      <c r="EP40" s="168"/>
      <c r="EQ40" s="168"/>
      <c r="ER40" s="168"/>
      <c r="ES40" s="168"/>
      <c r="ET40" s="168"/>
      <c r="EU40" s="168"/>
      <c r="EV40" s="168"/>
      <c r="EW40" s="168"/>
      <c r="EX40" s="168"/>
      <c r="EY40" s="168"/>
      <c r="EZ40" s="168"/>
      <c r="FA40" s="168"/>
      <c r="FB40" s="168"/>
      <c r="FC40" s="168"/>
      <c r="FD40" s="168"/>
      <c r="FE40" s="168"/>
      <c r="FF40" s="168"/>
      <c r="FG40" s="168"/>
      <c r="FH40" s="168"/>
      <c r="FI40" s="168"/>
      <c r="FJ40" s="168"/>
      <c r="FK40" s="169"/>
    </row>
    <row r="41" spans="1:167" ht="15.75" customHeight="1">
      <c r="A41" s="20"/>
      <c r="B41" s="157" t="s">
        <v>63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7"/>
      <c r="DO41" s="157"/>
      <c r="DP41" s="157"/>
      <c r="DQ41" s="157"/>
      <c r="DR41" s="157"/>
      <c r="DS41" s="157"/>
      <c r="DT41" s="157"/>
      <c r="DU41" s="157"/>
      <c r="DV41" s="157"/>
      <c r="DW41" s="157"/>
      <c r="DX41" s="157"/>
      <c r="DY41" s="157"/>
      <c r="DZ41" s="157"/>
      <c r="EA41" s="157"/>
      <c r="EB41" s="157"/>
      <c r="EC41" s="157"/>
      <c r="ED41" s="157"/>
      <c r="EE41" s="157"/>
      <c r="EF41" s="157"/>
      <c r="EG41" s="158"/>
      <c r="EH41" s="167"/>
      <c r="EI41" s="168"/>
      <c r="EJ41" s="168"/>
      <c r="EK41" s="168"/>
      <c r="EL41" s="168"/>
      <c r="EM41" s="168"/>
      <c r="EN41" s="168"/>
      <c r="EO41" s="168"/>
      <c r="EP41" s="168"/>
      <c r="EQ41" s="168"/>
      <c r="ER41" s="168"/>
      <c r="ES41" s="168"/>
      <c r="ET41" s="168"/>
      <c r="EU41" s="168"/>
      <c r="EV41" s="168"/>
      <c r="EW41" s="168"/>
      <c r="EX41" s="168"/>
      <c r="EY41" s="168"/>
      <c r="EZ41" s="168"/>
      <c r="FA41" s="168"/>
      <c r="FB41" s="168"/>
      <c r="FC41" s="168"/>
      <c r="FD41" s="168"/>
      <c r="FE41" s="168"/>
      <c r="FF41" s="168"/>
      <c r="FG41" s="168"/>
      <c r="FH41" s="168"/>
      <c r="FI41" s="168"/>
      <c r="FJ41" s="168"/>
      <c r="FK41" s="169"/>
    </row>
    <row r="42" spans="1:167" ht="15.75" customHeight="1">
      <c r="A42" s="20"/>
      <c r="B42" s="157" t="s">
        <v>64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  <c r="DI42" s="157"/>
      <c r="DJ42" s="157"/>
      <c r="DK42" s="157"/>
      <c r="DL42" s="157"/>
      <c r="DM42" s="157"/>
      <c r="DN42" s="157"/>
      <c r="DO42" s="157"/>
      <c r="DP42" s="157"/>
      <c r="DQ42" s="157"/>
      <c r="DR42" s="157"/>
      <c r="DS42" s="157"/>
      <c r="DT42" s="157"/>
      <c r="DU42" s="157"/>
      <c r="DV42" s="157"/>
      <c r="DW42" s="157"/>
      <c r="DX42" s="157"/>
      <c r="DY42" s="157"/>
      <c r="DZ42" s="157"/>
      <c r="EA42" s="157"/>
      <c r="EB42" s="157"/>
      <c r="EC42" s="157"/>
      <c r="ED42" s="157"/>
      <c r="EE42" s="157"/>
      <c r="EF42" s="157"/>
      <c r="EG42" s="158"/>
      <c r="EH42" s="167"/>
      <c r="EI42" s="168"/>
      <c r="EJ42" s="168"/>
      <c r="EK42" s="168"/>
      <c r="EL42" s="168"/>
      <c r="EM42" s="168"/>
      <c r="EN42" s="168"/>
      <c r="EO42" s="168"/>
      <c r="EP42" s="168"/>
      <c r="EQ42" s="168"/>
      <c r="ER42" s="168"/>
      <c r="ES42" s="168"/>
      <c r="ET42" s="168"/>
      <c r="EU42" s="168"/>
      <c r="EV42" s="168"/>
      <c r="EW42" s="168"/>
      <c r="EX42" s="168"/>
      <c r="EY42" s="168"/>
      <c r="EZ42" s="168"/>
      <c r="FA42" s="168"/>
      <c r="FB42" s="168"/>
      <c r="FC42" s="168"/>
      <c r="FD42" s="168"/>
      <c r="FE42" s="168"/>
      <c r="FF42" s="168"/>
      <c r="FG42" s="168"/>
      <c r="FH42" s="168"/>
      <c r="FI42" s="168"/>
      <c r="FJ42" s="168"/>
      <c r="FK42" s="169"/>
    </row>
    <row r="43" spans="1:167" ht="15.75" customHeight="1">
      <c r="A43" s="20"/>
      <c r="B43" s="157" t="s">
        <v>65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  <c r="CM43" s="157"/>
      <c r="CN43" s="157"/>
      <c r="CO43" s="157"/>
      <c r="CP43" s="157"/>
      <c r="CQ43" s="157"/>
      <c r="CR43" s="157"/>
      <c r="CS43" s="157"/>
      <c r="CT43" s="157"/>
      <c r="CU43" s="157"/>
      <c r="CV43" s="157"/>
      <c r="CW43" s="157"/>
      <c r="CX43" s="157"/>
      <c r="CY43" s="157"/>
      <c r="CZ43" s="157"/>
      <c r="DA43" s="157"/>
      <c r="DB43" s="157"/>
      <c r="DC43" s="157"/>
      <c r="DD43" s="157"/>
      <c r="DE43" s="157"/>
      <c r="DF43" s="157"/>
      <c r="DG43" s="157"/>
      <c r="DH43" s="157"/>
      <c r="DI43" s="157"/>
      <c r="DJ43" s="157"/>
      <c r="DK43" s="157"/>
      <c r="DL43" s="157"/>
      <c r="DM43" s="157"/>
      <c r="DN43" s="157"/>
      <c r="DO43" s="157"/>
      <c r="DP43" s="157"/>
      <c r="DQ43" s="157"/>
      <c r="DR43" s="157"/>
      <c r="DS43" s="157"/>
      <c r="DT43" s="157"/>
      <c r="DU43" s="157"/>
      <c r="DV43" s="157"/>
      <c r="DW43" s="157"/>
      <c r="DX43" s="157"/>
      <c r="DY43" s="157"/>
      <c r="DZ43" s="157"/>
      <c r="EA43" s="157"/>
      <c r="EB43" s="157"/>
      <c r="EC43" s="157"/>
      <c r="ED43" s="157"/>
      <c r="EE43" s="157"/>
      <c r="EF43" s="157"/>
      <c r="EG43" s="158"/>
      <c r="EH43" s="167"/>
      <c r="EI43" s="168"/>
      <c r="EJ43" s="168"/>
      <c r="EK43" s="168"/>
      <c r="EL43" s="168"/>
      <c r="EM43" s="168"/>
      <c r="EN43" s="168"/>
      <c r="EO43" s="168"/>
      <c r="EP43" s="168"/>
      <c r="EQ43" s="168"/>
      <c r="ER43" s="168"/>
      <c r="ES43" s="168"/>
      <c r="ET43" s="168"/>
      <c r="EU43" s="168"/>
      <c r="EV43" s="168"/>
      <c r="EW43" s="168"/>
      <c r="EX43" s="168"/>
      <c r="EY43" s="168"/>
      <c r="EZ43" s="168"/>
      <c r="FA43" s="168"/>
      <c r="FB43" s="168"/>
      <c r="FC43" s="168"/>
      <c r="FD43" s="168"/>
      <c r="FE43" s="168"/>
      <c r="FF43" s="168"/>
      <c r="FG43" s="168"/>
      <c r="FH43" s="168"/>
      <c r="FI43" s="168"/>
      <c r="FJ43" s="168"/>
      <c r="FK43" s="169"/>
    </row>
    <row r="44" spans="1:167" ht="15.75" customHeight="1">
      <c r="A44" s="20"/>
      <c r="B44" s="157" t="s">
        <v>66</v>
      </c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  <c r="DQ44" s="157"/>
      <c r="DR44" s="157"/>
      <c r="DS44" s="157"/>
      <c r="DT44" s="157"/>
      <c r="DU44" s="157"/>
      <c r="DV44" s="157"/>
      <c r="DW44" s="157"/>
      <c r="DX44" s="157"/>
      <c r="DY44" s="157"/>
      <c r="DZ44" s="157"/>
      <c r="EA44" s="157"/>
      <c r="EB44" s="157"/>
      <c r="EC44" s="157"/>
      <c r="ED44" s="157"/>
      <c r="EE44" s="157"/>
      <c r="EF44" s="157"/>
      <c r="EG44" s="158"/>
      <c r="EH44" s="167"/>
      <c r="EI44" s="168"/>
      <c r="EJ44" s="168"/>
      <c r="EK44" s="168"/>
      <c r="EL44" s="168"/>
      <c r="EM44" s="168"/>
      <c r="EN44" s="168"/>
      <c r="EO44" s="168"/>
      <c r="EP44" s="168"/>
      <c r="EQ44" s="168"/>
      <c r="ER44" s="168"/>
      <c r="ES44" s="168"/>
      <c r="ET44" s="168"/>
      <c r="EU44" s="168"/>
      <c r="EV44" s="168"/>
      <c r="EW44" s="168"/>
      <c r="EX44" s="168"/>
      <c r="EY44" s="168"/>
      <c r="EZ44" s="168"/>
      <c r="FA44" s="168"/>
      <c r="FB44" s="168"/>
      <c r="FC44" s="168"/>
      <c r="FD44" s="168"/>
      <c r="FE44" s="168"/>
      <c r="FF44" s="168"/>
      <c r="FG44" s="168"/>
      <c r="FH44" s="168"/>
      <c r="FI44" s="168"/>
      <c r="FJ44" s="168"/>
      <c r="FK44" s="169"/>
    </row>
    <row r="45" spans="1:167" ht="15.75" customHeight="1">
      <c r="A45" s="20"/>
      <c r="B45" s="157" t="s">
        <v>67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7"/>
      <c r="DH45" s="157"/>
      <c r="DI45" s="157"/>
      <c r="DJ45" s="157"/>
      <c r="DK45" s="157"/>
      <c r="DL45" s="157"/>
      <c r="DM45" s="157"/>
      <c r="DN45" s="157"/>
      <c r="DO45" s="157"/>
      <c r="DP45" s="157"/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7"/>
      <c r="EE45" s="157"/>
      <c r="EF45" s="157"/>
      <c r="EG45" s="158"/>
      <c r="EH45" s="167"/>
      <c r="EI45" s="168"/>
      <c r="EJ45" s="168"/>
      <c r="EK45" s="168"/>
      <c r="EL45" s="168"/>
      <c r="EM45" s="168"/>
      <c r="EN45" s="168"/>
      <c r="EO45" s="168"/>
      <c r="EP45" s="168"/>
      <c r="EQ45" s="168"/>
      <c r="ER45" s="168"/>
      <c r="ES45" s="168"/>
      <c r="ET45" s="168"/>
      <c r="EU45" s="168"/>
      <c r="EV45" s="168"/>
      <c r="EW45" s="168"/>
      <c r="EX45" s="168"/>
      <c r="EY45" s="168"/>
      <c r="EZ45" s="168"/>
      <c r="FA45" s="168"/>
      <c r="FB45" s="168"/>
      <c r="FC45" s="168"/>
      <c r="FD45" s="168"/>
      <c r="FE45" s="168"/>
      <c r="FF45" s="168"/>
      <c r="FG45" s="168"/>
      <c r="FH45" s="168"/>
      <c r="FI45" s="168"/>
      <c r="FJ45" s="168"/>
      <c r="FK45" s="169"/>
    </row>
    <row r="46" spans="1:167" ht="15.75" customHeight="1">
      <c r="A46" s="20"/>
      <c r="B46" s="157" t="s">
        <v>68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7"/>
      <c r="DO46" s="157"/>
      <c r="DP46" s="157"/>
      <c r="DQ46" s="157"/>
      <c r="DR46" s="157"/>
      <c r="DS46" s="157"/>
      <c r="DT46" s="157"/>
      <c r="DU46" s="157"/>
      <c r="DV46" s="157"/>
      <c r="DW46" s="157"/>
      <c r="DX46" s="157"/>
      <c r="DY46" s="157"/>
      <c r="DZ46" s="157"/>
      <c r="EA46" s="157"/>
      <c r="EB46" s="157"/>
      <c r="EC46" s="157"/>
      <c r="ED46" s="157"/>
      <c r="EE46" s="157"/>
      <c r="EF46" s="157"/>
      <c r="EG46" s="158"/>
      <c r="EH46" s="167"/>
      <c r="EI46" s="168"/>
      <c r="EJ46" s="168"/>
      <c r="EK46" s="168"/>
      <c r="EL46" s="168"/>
      <c r="EM46" s="168"/>
      <c r="EN46" s="168"/>
      <c r="EO46" s="168"/>
      <c r="EP46" s="168"/>
      <c r="EQ46" s="168"/>
      <c r="ER46" s="168"/>
      <c r="ES46" s="168"/>
      <c r="ET46" s="168"/>
      <c r="EU46" s="168"/>
      <c r="EV46" s="168"/>
      <c r="EW46" s="168"/>
      <c r="EX46" s="168"/>
      <c r="EY46" s="168"/>
      <c r="EZ46" s="168"/>
      <c r="FA46" s="168"/>
      <c r="FB46" s="168"/>
      <c r="FC46" s="168"/>
      <c r="FD46" s="168"/>
      <c r="FE46" s="168"/>
      <c r="FF46" s="168"/>
      <c r="FG46" s="168"/>
      <c r="FH46" s="168"/>
      <c r="FI46" s="168"/>
      <c r="FJ46" s="168"/>
      <c r="FK46" s="169"/>
    </row>
    <row r="47" spans="1:167" ht="15.75" customHeight="1">
      <c r="A47" s="20"/>
      <c r="B47" s="157" t="s">
        <v>69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7"/>
      <c r="CV47" s="157"/>
      <c r="CW47" s="157"/>
      <c r="CX47" s="157"/>
      <c r="CY47" s="157"/>
      <c r="CZ47" s="157"/>
      <c r="DA47" s="157"/>
      <c r="DB47" s="157"/>
      <c r="DC47" s="157"/>
      <c r="DD47" s="157"/>
      <c r="DE47" s="157"/>
      <c r="DF47" s="157"/>
      <c r="DG47" s="157"/>
      <c r="DH47" s="157"/>
      <c r="DI47" s="157"/>
      <c r="DJ47" s="157"/>
      <c r="DK47" s="157"/>
      <c r="DL47" s="157"/>
      <c r="DM47" s="157"/>
      <c r="DN47" s="157"/>
      <c r="DO47" s="157"/>
      <c r="DP47" s="157"/>
      <c r="DQ47" s="157"/>
      <c r="DR47" s="157"/>
      <c r="DS47" s="157"/>
      <c r="DT47" s="157"/>
      <c r="DU47" s="157"/>
      <c r="DV47" s="157"/>
      <c r="DW47" s="157"/>
      <c r="DX47" s="157"/>
      <c r="DY47" s="157"/>
      <c r="DZ47" s="157"/>
      <c r="EA47" s="157"/>
      <c r="EB47" s="157"/>
      <c r="EC47" s="157"/>
      <c r="ED47" s="157"/>
      <c r="EE47" s="157"/>
      <c r="EF47" s="157"/>
      <c r="EG47" s="158"/>
      <c r="EH47" s="167"/>
      <c r="EI47" s="168"/>
      <c r="EJ47" s="168"/>
      <c r="EK47" s="168"/>
      <c r="EL47" s="168"/>
      <c r="EM47" s="168"/>
      <c r="EN47" s="168"/>
      <c r="EO47" s="168"/>
      <c r="EP47" s="168"/>
      <c r="EQ47" s="168"/>
      <c r="ER47" s="168"/>
      <c r="ES47" s="168"/>
      <c r="ET47" s="168"/>
      <c r="EU47" s="168"/>
      <c r="EV47" s="168"/>
      <c r="EW47" s="168"/>
      <c r="EX47" s="168"/>
      <c r="EY47" s="168"/>
      <c r="EZ47" s="168"/>
      <c r="FA47" s="168"/>
      <c r="FB47" s="168"/>
      <c r="FC47" s="168"/>
      <c r="FD47" s="168"/>
      <c r="FE47" s="168"/>
      <c r="FF47" s="168"/>
      <c r="FG47" s="168"/>
      <c r="FH47" s="168"/>
      <c r="FI47" s="168"/>
      <c r="FJ47" s="168"/>
      <c r="FK47" s="169"/>
    </row>
    <row r="48" spans="1:167" ht="15.75" customHeight="1">
      <c r="A48" s="20"/>
      <c r="B48" s="157" t="s">
        <v>70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7"/>
      <c r="CY48" s="157"/>
      <c r="CZ48" s="157"/>
      <c r="DA48" s="157"/>
      <c r="DB48" s="157"/>
      <c r="DC48" s="157"/>
      <c r="DD48" s="157"/>
      <c r="DE48" s="157"/>
      <c r="DF48" s="157"/>
      <c r="DG48" s="157"/>
      <c r="DH48" s="157"/>
      <c r="DI48" s="157"/>
      <c r="DJ48" s="157"/>
      <c r="DK48" s="157"/>
      <c r="DL48" s="157"/>
      <c r="DM48" s="157"/>
      <c r="DN48" s="157"/>
      <c r="DO48" s="157"/>
      <c r="DP48" s="157"/>
      <c r="DQ48" s="157"/>
      <c r="DR48" s="157"/>
      <c r="DS48" s="157"/>
      <c r="DT48" s="157"/>
      <c r="DU48" s="157"/>
      <c r="DV48" s="157"/>
      <c r="DW48" s="157"/>
      <c r="DX48" s="157"/>
      <c r="DY48" s="157"/>
      <c r="DZ48" s="157"/>
      <c r="EA48" s="157"/>
      <c r="EB48" s="157"/>
      <c r="EC48" s="157"/>
      <c r="ED48" s="157"/>
      <c r="EE48" s="157"/>
      <c r="EF48" s="157"/>
      <c r="EG48" s="158"/>
      <c r="EH48" s="167">
        <v>0</v>
      </c>
      <c r="EI48" s="168"/>
      <c r="EJ48" s="168"/>
      <c r="EK48" s="168"/>
      <c r="EL48" s="168"/>
      <c r="EM48" s="168"/>
      <c r="EN48" s="168"/>
      <c r="EO48" s="168"/>
      <c r="EP48" s="168"/>
      <c r="EQ48" s="168"/>
      <c r="ER48" s="168"/>
      <c r="ES48" s="168"/>
      <c r="ET48" s="168"/>
      <c r="EU48" s="168"/>
      <c r="EV48" s="168"/>
      <c r="EW48" s="168"/>
      <c r="EX48" s="168"/>
      <c r="EY48" s="168"/>
      <c r="EZ48" s="168"/>
      <c r="FA48" s="168"/>
      <c r="FB48" s="168"/>
      <c r="FC48" s="168"/>
      <c r="FD48" s="168"/>
      <c r="FE48" s="168"/>
      <c r="FF48" s="168"/>
      <c r="FG48" s="168"/>
      <c r="FH48" s="168"/>
      <c r="FI48" s="168"/>
      <c r="FJ48" s="168"/>
      <c r="FK48" s="169"/>
    </row>
    <row r="49" spans="1:167" ht="15.75" customHeight="1">
      <c r="A49" s="20"/>
      <c r="B49" s="157" t="s">
        <v>71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57"/>
      <c r="DO49" s="157"/>
      <c r="DP49" s="157"/>
      <c r="DQ49" s="157"/>
      <c r="DR49" s="157"/>
      <c r="DS49" s="157"/>
      <c r="DT49" s="157"/>
      <c r="DU49" s="157"/>
      <c r="DV49" s="157"/>
      <c r="DW49" s="157"/>
      <c r="DX49" s="157"/>
      <c r="DY49" s="157"/>
      <c r="DZ49" s="157"/>
      <c r="EA49" s="157"/>
      <c r="EB49" s="157"/>
      <c r="EC49" s="157"/>
      <c r="ED49" s="157"/>
      <c r="EE49" s="157"/>
      <c r="EF49" s="157"/>
      <c r="EG49" s="158"/>
      <c r="EH49" s="167"/>
      <c r="EI49" s="168"/>
      <c r="EJ49" s="168"/>
      <c r="EK49" s="168"/>
      <c r="EL49" s="168"/>
      <c r="EM49" s="168"/>
      <c r="EN49" s="168"/>
      <c r="EO49" s="168"/>
      <c r="EP49" s="168"/>
      <c r="EQ49" s="168"/>
      <c r="ER49" s="168"/>
      <c r="ES49" s="168"/>
      <c r="ET49" s="168"/>
      <c r="EU49" s="168"/>
      <c r="EV49" s="168"/>
      <c r="EW49" s="168"/>
      <c r="EX49" s="168"/>
      <c r="EY49" s="168"/>
      <c r="EZ49" s="168"/>
      <c r="FA49" s="168"/>
      <c r="FB49" s="168"/>
      <c r="FC49" s="168"/>
      <c r="FD49" s="168"/>
      <c r="FE49" s="168"/>
      <c r="FF49" s="168"/>
      <c r="FG49" s="168"/>
      <c r="FH49" s="168"/>
      <c r="FI49" s="168"/>
      <c r="FJ49" s="168"/>
      <c r="FK49" s="169"/>
    </row>
    <row r="50" spans="1:167" ht="15.75" customHeight="1">
      <c r="A50" s="20"/>
      <c r="B50" s="157" t="s">
        <v>178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  <c r="DQ50" s="157"/>
      <c r="DR50" s="157"/>
      <c r="DS50" s="157"/>
      <c r="DT50" s="157"/>
      <c r="DU50" s="157"/>
      <c r="DV50" s="157"/>
      <c r="DW50" s="157"/>
      <c r="DX50" s="157"/>
      <c r="DY50" s="157"/>
      <c r="DZ50" s="157"/>
      <c r="EA50" s="157"/>
      <c r="EB50" s="157"/>
      <c r="EC50" s="157"/>
      <c r="ED50" s="157"/>
      <c r="EE50" s="157"/>
      <c r="EF50" s="157"/>
      <c r="EG50" s="158"/>
      <c r="EH50" s="167"/>
      <c r="EI50" s="168"/>
      <c r="EJ50" s="168"/>
      <c r="EK50" s="168"/>
      <c r="EL50" s="168"/>
      <c r="EM50" s="168"/>
      <c r="EN50" s="168"/>
      <c r="EO50" s="168"/>
      <c r="EP50" s="168"/>
      <c r="EQ50" s="168"/>
      <c r="ER50" s="168"/>
      <c r="ES50" s="168"/>
      <c r="ET50" s="168"/>
      <c r="EU50" s="168"/>
      <c r="EV50" s="168"/>
      <c r="EW50" s="168"/>
      <c r="EX50" s="168"/>
      <c r="EY50" s="168"/>
      <c r="EZ50" s="168"/>
      <c r="FA50" s="168"/>
      <c r="FB50" s="168"/>
      <c r="FC50" s="168"/>
      <c r="FD50" s="168"/>
      <c r="FE50" s="168"/>
      <c r="FF50" s="168"/>
      <c r="FG50" s="168"/>
      <c r="FH50" s="168"/>
      <c r="FI50" s="168"/>
      <c r="FJ50" s="168"/>
      <c r="FK50" s="169"/>
    </row>
    <row r="51" spans="1:167" s="3" customFormat="1" ht="15.75" customHeight="1">
      <c r="A51" s="18"/>
      <c r="B51" s="162" t="s">
        <v>72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3"/>
      <c r="EH51" s="197"/>
      <c r="EI51" s="198"/>
      <c r="EJ51" s="198"/>
      <c r="EK51" s="198"/>
      <c r="EL51" s="198"/>
      <c r="EM51" s="198"/>
      <c r="EN51" s="198"/>
      <c r="EO51" s="198"/>
      <c r="EP51" s="198"/>
      <c r="EQ51" s="198"/>
      <c r="ER51" s="198"/>
      <c r="ES51" s="198"/>
      <c r="ET51" s="198"/>
      <c r="EU51" s="198"/>
      <c r="EV51" s="198"/>
      <c r="EW51" s="198"/>
      <c r="EX51" s="198"/>
      <c r="EY51" s="198"/>
      <c r="EZ51" s="198"/>
      <c r="FA51" s="198"/>
      <c r="FB51" s="198"/>
      <c r="FC51" s="198"/>
      <c r="FD51" s="198"/>
      <c r="FE51" s="198"/>
      <c r="FF51" s="198"/>
      <c r="FG51" s="198"/>
      <c r="FH51" s="198"/>
      <c r="FI51" s="198"/>
      <c r="FJ51" s="198"/>
      <c r="FK51" s="199"/>
    </row>
    <row r="52" spans="1:167" ht="15.75" customHeight="1">
      <c r="A52" s="23"/>
      <c r="B52" s="178" t="s">
        <v>1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8"/>
      <c r="CL52" s="178"/>
      <c r="CM52" s="178"/>
      <c r="CN52" s="178"/>
      <c r="CO52" s="178"/>
      <c r="CP52" s="178"/>
      <c r="CQ52" s="178"/>
      <c r="CR52" s="178"/>
      <c r="CS52" s="178"/>
      <c r="CT52" s="178"/>
      <c r="CU52" s="178"/>
      <c r="CV52" s="178"/>
      <c r="CW52" s="178"/>
      <c r="CX52" s="178"/>
      <c r="CY52" s="178"/>
      <c r="CZ52" s="178"/>
      <c r="DA52" s="178"/>
      <c r="DB52" s="178"/>
      <c r="DC52" s="178"/>
      <c r="DD52" s="178"/>
      <c r="DE52" s="178"/>
      <c r="DF52" s="178"/>
      <c r="DG52" s="178"/>
      <c r="DH52" s="178"/>
      <c r="DI52" s="178"/>
      <c r="DJ52" s="178"/>
      <c r="DK52" s="178"/>
      <c r="DL52" s="178"/>
      <c r="DM52" s="178"/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9"/>
      <c r="EH52" s="167"/>
      <c r="EI52" s="168"/>
      <c r="EJ52" s="168"/>
      <c r="EK52" s="168"/>
      <c r="EL52" s="168"/>
      <c r="EM52" s="168"/>
      <c r="EN52" s="168"/>
      <c r="EO52" s="168"/>
      <c r="EP52" s="168"/>
      <c r="EQ52" s="168"/>
      <c r="ER52" s="168"/>
      <c r="ES52" s="168"/>
      <c r="ET52" s="168"/>
      <c r="EU52" s="168"/>
      <c r="EV52" s="168"/>
      <c r="EW52" s="168"/>
      <c r="EX52" s="168"/>
      <c r="EY52" s="168"/>
      <c r="EZ52" s="168"/>
      <c r="FA52" s="168"/>
      <c r="FB52" s="168"/>
      <c r="FC52" s="168"/>
      <c r="FD52" s="168"/>
      <c r="FE52" s="168"/>
      <c r="FF52" s="168"/>
      <c r="FG52" s="168"/>
      <c r="FH52" s="168"/>
      <c r="FI52" s="168"/>
      <c r="FJ52" s="168"/>
      <c r="FK52" s="169"/>
    </row>
    <row r="53" spans="1:167" ht="15.75" customHeight="1">
      <c r="A53" s="20"/>
      <c r="B53" s="157" t="s">
        <v>73</v>
      </c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7"/>
      <c r="EE53" s="157"/>
      <c r="EF53" s="157"/>
      <c r="EG53" s="158"/>
      <c r="EH53" s="167"/>
      <c r="EI53" s="168"/>
      <c r="EJ53" s="168"/>
      <c r="EK53" s="168"/>
      <c r="EL53" s="168"/>
      <c r="EM53" s="168"/>
      <c r="EN53" s="168"/>
      <c r="EO53" s="168"/>
      <c r="EP53" s="168"/>
      <c r="EQ53" s="168"/>
      <c r="ER53" s="168"/>
      <c r="ES53" s="168"/>
      <c r="ET53" s="168"/>
      <c r="EU53" s="168"/>
      <c r="EV53" s="168"/>
      <c r="EW53" s="168"/>
      <c r="EX53" s="168"/>
      <c r="EY53" s="168"/>
      <c r="EZ53" s="168"/>
      <c r="FA53" s="168"/>
      <c r="FB53" s="168"/>
      <c r="FC53" s="168"/>
      <c r="FD53" s="168"/>
      <c r="FE53" s="168"/>
      <c r="FF53" s="168"/>
      <c r="FG53" s="168"/>
      <c r="FH53" s="168"/>
      <c r="FI53" s="168"/>
      <c r="FJ53" s="168"/>
      <c r="FK53" s="169"/>
    </row>
    <row r="54" spans="1:167" ht="15.75" customHeight="1">
      <c r="A54" s="20"/>
      <c r="B54" s="157" t="s">
        <v>74</v>
      </c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/>
      <c r="DZ54" s="157"/>
      <c r="EA54" s="157"/>
      <c r="EB54" s="157"/>
      <c r="EC54" s="157"/>
      <c r="ED54" s="157"/>
      <c r="EE54" s="157"/>
      <c r="EF54" s="157"/>
      <c r="EG54" s="158"/>
      <c r="EH54" s="167"/>
      <c r="EI54" s="168"/>
      <c r="EJ54" s="168"/>
      <c r="EK54" s="168"/>
      <c r="EL54" s="168"/>
      <c r="EM54" s="168"/>
      <c r="EN54" s="168"/>
      <c r="EO54" s="168"/>
      <c r="EP54" s="168"/>
      <c r="EQ54" s="168"/>
      <c r="ER54" s="168"/>
      <c r="ES54" s="168"/>
      <c r="ET54" s="168"/>
      <c r="EU54" s="168"/>
      <c r="EV54" s="168"/>
      <c r="EW54" s="168"/>
      <c r="EX54" s="168"/>
      <c r="EY54" s="168"/>
      <c r="EZ54" s="168"/>
      <c r="FA54" s="168"/>
      <c r="FB54" s="168"/>
      <c r="FC54" s="168"/>
      <c r="FD54" s="168"/>
      <c r="FE54" s="168"/>
      <c r="FF54" s="168"/>
      <c r="FG54" s="168"/>
      <c r="FH54" s="168"/>
      <c r="FI54" s="168"/>
      <c r="FJ54" s="168"/>
      <c r="FK54" s="169"/>
    </row>
    <row r="55" spans="1:167" ht="30.75" customHeight="1">
      <c r="A55" s="20"/>
      <c r="B55" s="157" t="s">
        <v>214</v>
      </c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8"/>
      <c r="EH55" s="167">
        <f>EH57+EH58+EH59+EH60+EH61+EH62+EH63+EH64+EH65+EH66+EH67+EH68</f>
        <v>0</v>
      </c>
      <c r="EI55" s="168"/>
      <c r="EJ55" s="168"/>
      <c r="EK55" s="168"/>
      <c r="EL55" s="168"/>
      <c r="EM55" s="168"/>
      <c r="EN55" s="168"/>
      <c r="EO55" s="168"/>
      <c r="EP55" s="168"/>
      <c r="EQ55" s="168"/>
      <c r="ER55" s="168"/>
      <c r="ES55" s="168"/>
      <c r="ET55" s="168"/>
      <c r="EU55" s="168"/>
      <c r="EV55" s="168"/>
      <c r="EW55" s="168"/>
      <c r="EX55" s="168"/>
      <c r="EY55" s="168"/>
      <c r="EZ55" s="168"/>
      <c r="FA55" s="168"/>
      <c r="FB55" s="168"/>
      <c r="FC55" s="168"/>
      <c r="FD55" s="168"/>
      <c r="FE55" s="168"/>
      <c r="FF55" s="168"/>
      <c r="FG55" s="168"/>
      <c r="FH55" s="168"/>
      <c r="FI55" s="168"/>
      <c r="FJ55" s="168"/>
      <c r="FK55" s="169"/>
    </row>
    <row r="56" spans="1:167" ht="15.75" customHeight="1">
      <c r="A56" s="22"/>
      <c r="B56" s="176" t="s">
        <v>6</v>
      </c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  <c r="CY56" s="176"/>
      <c r="CZ56" s="176"/>
      <c r="DA56" s="176"/>
      <c r="DB56" s="176"/>
      <c r="DC56" s="176"/>
      <c r="DD56" s="176"/>
      <c r="DE56" s="176"/>
      <c r="DF56" s="176"/>
      <c r="DG56" s="176"/>
      <c r="DH56" s="176"/>
      <c r="DI56" s="176"/>
      <c r="DJ56" s="176"/>
      <c r="DK56" s="176"/>
      <c r="DL56" s="176"/>
      <c r="DM56" s="176"/>
      <c r="DN56" s="176"/>
      <c r="DO56" s="176"/>
      <c r="DP56" s="176"/>
      <c r="DQ56" s="176"/>
      <c r="DR56" s="176"/>
      <c r="DS56" s="176"/>
      <c r="DT56" s="176"/>
      <c r="DU56" s="176"/>
      <c r="DV56" s="176"/>
      <c r="DW56" s="176"/>
      <c r="DX56" s="176"/>
      <c r="DY56" s="176"/>
      <c r="DZ56" s="176"/>
      <c r="EA56" s="176"/>
      <c r="EB56" s="176"/>
      <c r="EC56" s="176"/>
      <c r="ED56" s="176"/>
      <c r="EE56" s="176"/>
      <c r="EF56" s="176"/>
      <c r="EG56" s="177"/>
      <c r="EH56" s="164"/>
      <c r="EI56" s="165"/>
      <c r="EJ56" s="165"/>
      <c r="EK56" s="165"/>
      <c r="EL56" s="165"/>
      <c r="EM56" s="165"/>
      <c r="EN56" s="165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65"/>
      <c r="FB56" s="165"/>
      <c r="FC56" s="165"/>
      <c r="FD56" s="165"/>
      <c r="FE56" s="165"/>
      <c r="FF56" s="165"/>
      <c r="FG56" s="165"/>
      <c r="FH56" s="165"/>
      <c r="FI56" s="165"/>
      <c r="FJ56" s="165"/>
      <c r="FK56" s="166"/>
    </row>
    <row r="57" spans="1:167" ht="15.75" customHeight="1">
      <c r="A57" s="20"/>
      <c r="B57" s="157" t="s">
        <v>28</v>
      </c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8"/>
      <c r="EH57" s="167">
        <v>0</v>
      </c>
      <c r="EI57" s="168"/>
      <c r="EJ57" s="168"/>
      <c r="EK57" s="168"/>
      <c r="EL57" s="168"/>
      <c r="EM57" s="168"/>
      <c r="EN57" s="168"/>
      <c r="EO57" s="168"/>
      <c r="EP57" s="168"/>
      <c r="EQ57" s="168"/>
      <c r="ER57" s="168"/>
      <c r="ES57" s="168"/>
      <c r="ET57" s="168"/>
      <c r="EU57" s="168"/>
      <c r="EV57" s="168"/>
      <c r="EW57" s="168"/>
      <c r="EX57" s="168"/>
      <c r="EY57" s="168"/>
      <c r="EZ57" s="168"/>
      <c r="FA57" s="168"/>
      <c r="FB57" s="168"/>
      <c r="FC57" s="168"/>
      <c r="FD57" s="168"/>
      <c r="FE57" s="168"/>
      <c r="FF57" s="168"/>
      <c r="FG57" s="168"/>
      <c r="FH57" s="168"/>
      <c r="FI57" s="168"/>
      <c r="FJ57" s="168"/>
      <c r="FK57" s="169"/>
    </row>
    <row r="58" spans="1:167" ht="15.75" customHeight="1">
      <c r="A58" s="20"/>
      <c r="B58" s="157" t="s">
        <v>20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7"/>
      <c r="BZ58" s="157"/>
      <c r="CA58" s="157"/>
      <c r="CB58" s="157"/>
      <c r="CC58" s="157"/>
      <c r="CD58" s="157"/>
      <c r="CE58" s="157"/>
      <c r="CF58" s="157"/>
      <c r="CG58" s="157"/>
      <c r="CH58" s="157"/>
      <c r="CI58" s="157"/>
      <c r="CJ58" s="157"/>
      <c r="CK58" s="157"/>
      <c r="CL58" s="157"/>
      <c r="CM58" s="157"/>
      <c r="CN58" s="157"/>
      <c r="CO58" s="157"/>
      <c r="CP58" s="157"/>
      <c r="CQ58" s="157"/>
      <c r="CR58" s="157"/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57"/>
      <c r="DO58" s="157"/>
      <c r="DP58" s="157"/>
      <c r="DQ58" s="157"/>
      <c r="DR58" s="157"/>
      <c r="DS58" s="157"/>
      <c r="DT58" s="157"/>
      <c r="DU58" s="157"/>
      <c r="DV58" s="157"/>
      <c r="DW58" s="157"/>
      <c r="DX58" s="157"/>
      <c r="DY58" s="157"/>
      <c r="DZ58" s="157"/>
      <c r="EA58" s="157"/>
      <c r="EB58" s="157"/>
      <c r="EC58" s="157"/>
      <c r="ED58" s="157"/>
      <c r="EE58" s="157"/>
      <c r="EF58" s="157"/>
      <c r="EG58" s="158"/>
      <c r="EH58" s="167">
        <v>0</v>
      </c>
      <c r="EI58" s="168"/>
      <c r="EJ58" s="168"/>
      <c r="EK58" s="168"/>
      <c r="EL58" s="168"/>
      <c r="EM58" s="168"/>
      <c r="EN58" s="168"/>
      <c r="EO58" s="168"/>
      <c r="EP58" s="168"/>
      <c r="EQ58" s="168"/>
      <c r="ER58" s="168"/>
      <c r="ES58" s="168"/>
      <c r="ET58" s="168"/>
      <c r="EU58" s="168"/>
      <c r="EV58" s="168"/>
      <c r="EW58" s="168"/>
      <c r="EX58" s="168"/>
      <c r="EY58" s="168"/>
      <c r="EZ58" s="168"/>
      <c r="FA58" s="168"/>
      <c r="FB58" s="168"/>
      <c r="FC58" s="168"/>
      <c r="FD58" s="168"/>
      <c r="FE58" s="168"/>
      <c r="FF58" s="168"/>
      <c r="FG58" s="168"/>
      <c r="FH58" s="168"/>
      <c r="FI58" s="168"/>
      <c r="FJ58" s="168"/>
      <c r="FK58" s="169"/>
    </row>
    <row r="59" spans="1:167" ht="15.75" customHeight="1">
      <c r="A59" s="20"/>
      <c r="B59" s="157" t="s">
        <v>21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8"/>
      <c r="EH59" s="167">
        <v>0</v>
      </c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  <c r="FG59" s="168"/>
      <c r="FH59" s="168"/>
      <c r="FI59" s="168"/>
      <c r="FJ59" s="168"/>
      <c r="FK59" s="169"/>
    </row>
    <row r="60" spans="1:167" ht="15.75" customHeight="1">
      <c r="A60" s="20"/>
      <c r="B60" s="157" t="s">
        <v>22</v>
      </c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7"/>
      <c r="DY60" s="157"/>
      <c r="DZ60" s="157"/>
      <c r="EA60" s="157"/>
      <c r="EB60" s="157"/>
      <c r="EC60" s="157"/>
      <c r="ED60" s="157"/>
      <c r="EE60" s="157"/>
      <c r="EF60" s="157"/>
      <c r="EG60" s="158"/>
      <c r="EH60" s="167">
        <v>0</v>
      </c>
      <c r="EI60" s="168"/>
      <c r="EJ60" s="168"/>
      <c r="EK60" s="168"/>
      <c r="EL60" s="168"/>
      <c r="EM60" s="168"/>
      <c r="EN60" s="168"/>
      <c r="EO60" s="168"/>
      <c r="EP60" s="168"/>
      <c r="EQ60" s="168"/>
      <c r="ER60" s="168"/>
      <c r="ES60" s="168"/>
      <c r="ET60" s="168"/>
      <c r="EU60" s="168"/>
      <c r="EV60" s="168"/>
      <c r="EW60" s="168"/>
      <c r="EX60" s="168"/>
      <c r="EY60" s="168"/>
      <c r="EZ60" s="168"/>
      <c r="FA60" s="168"/>
      <c r="FB60" s="168"/>
      <c r="FC60" s="168"/>
      <c r="FD60" s="168"/>
      <c r="FE60" s="168"/>
      <c r="FF60" s="168"/>
      <c r="FG60" s="168"/>
      <c r="FH60" s="168"/>
      <c r="FI60" s="168"/>
      <c r="FJ60" s="168"/>
      <c r="FK60" s="169"/>
    </row>
    <row r="61" spans="1:167" ht="15.75" customHeight="1">
      <c r="A61" s="20"/>
      <c r="B61" s="157" t="s">
        <v>23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  <c r="CO61" s="157"/>
      <c r="CP61" s="157"/>
      <c r="CQ61" s="157"/>
      <c r="CR61" s="157"/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  <c r="DI61" s="157"/>
      <c r="DJ61" s="157"/>
      <c r="DK61" s="157"/>
      <c r="DL61" s="157"/>
      <c r="DM61" s="157"/>
      <c r="DN61" s="157"/>
      <c r="DO61" s="157"/>
      <c r="DP61" s="157"/>
      <c r="DQ61" s="157"/>
      <c r="DR61" s="157"/>
      <c r="DS61" s="157"/>
      <c r="DT61" s="157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158"/>
      <c r="EH61" s="167">
        <v>0</v>
      </c>
      <c r="EI61" s="168"/>
      <c r="EJ61" s="168"/>
      <c r="EK61" s="168"/>
      <c r="EL61" s="168"/>
      <c r="EM61" s="168"/>
      <c r="EN61" s="168"/>
      <c r="EO61" s="168"/>
      <c r="EP61" s="168"/>
      <c r="EQ61" s="168"/>
      <c r="ER61" s="168"/>
      <c r="ES61" s="168"/>
      <c r="ET61" s="168"/>
      <c r="EU61" s="168"/>
      <c r="EV61" s="168"/>
      <c r="EW61" s="168"/>
      <c r="EX61" s="168"/>
      <c r="EY61" s="168"/>
      <c r="EZ61" s="168"/>
      <c r="FA61" s="168"/>
      <c r="FB61" s="168"/>
      <c r="FC61" s="168"/>
      <c r="FD61" s="168"/>
      <c r="FE61" s="168"/>
      <c r="FF61" s="168"/>
      <c r="FG61" s="168"/>
      <c r="FH61" s="168"/>
      <c r="FI61" s="168"/>
      <c r="FJ61" s="168"/>
      <c r="FK61" s="169"/>
    </row>
    <row r="62" spans="1:167" ht="15.75" customHeight="1">
      <c r="A62" s="20"/>
      <c r="B62" s="157" t="s">
        <v>24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157"/>
      <c r="BZ62" s="157"/>
      <c r="CA62" s="157"/>
      <c r="CB62" s="157"/>
      <c r="CC62" s="157"/>
      <c r="CD62" s="157"/>
      <c r="CE62" s="157"/>
      <c r="CF62" s="157"/>
      <c r="CG62" s="157"/>
      <c r="CH62" s="157"/>
      <c r="CI62" s="157"/>
      <c r="CJ62" s="157"/>
      <c r="CK62" s="157"/>
      <c r="CL62" s="157"/>
      <c r="CM62" s="157"/>
      <c r="CN62" s="157"/>
      <c r="CO62" s="157"/>
      <c r="CP62" s="157"/>
      <c r="CQ62" s="157"/>
      <c r="CR62" s="157"/>
      <c r="CS62" s="157"/>
      <c r="CT62" s="157"/>
      <c r="CU62" s="157"/>
      <c r="CV62" s="157"/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7"/>
      <c r="DH62" s="157"/>
      <c r="DI62" s="157"/>
      <c r="DJ62" s="157"/>
      <c r="DK62" s="157"/>
      <c r="DL62" s="157"/>
      <c r="DM62" s="157"/>
      <c r="DN62" s="157"/>
      <c r="DO62" s="157"/>
      <c r="DP62" s="157"/>
      <c r="DQ62" s="157"/>
      <c r="DR62" s="157"/>
      <c r="DS62" s="157"/>
      <c r="DT62" s="157"/>
      <c r="DU62" s="157"/>
      <c r="DV62" s="157"/>
      <c r="DW62" s="157"/>
      <c r="DX62" s="157"/>
      <c r="DY62" s="157"/>
      <c r="DZ62" s="157"/>
      <c r="EA62" s="157"/>
      <c r="EB62" s="157"/>
      <c r="EC62" s="157"/>
      <c r="ED62" s="157"/>
      <c r="EE62" s="157"/>
      <c r="EF62" s="157"/>
      <c r="EG62" s="158"/>
      <c r="EH62" s="167">
        <v>0</v>
      </c>
      <c r="EI62" s="168"/>
      <c r="EJ62" s="168"/>
      <c r="EK62" s="168"/>
      <c r="EL62" s="168"/>
      <c r="EM62" s="168"/>
      <c r="EN62" s="168"/>
      <c r="EO62" s="168"/>
      <c r="EP62" s="168"/>
      <c r="EQ62" s="168"/>
      <c r="ER62" s="168"/>
      <c r="ES62" s="168"/>
      <c r="ET62" s="168"/>
      <c r="EU62" s="168"/>
      <c r="EV62" s="168"/>
      <c r="EW62" s="168"/>
      <c r="EX62" s="168"/>
      <c r="EY62" s="168"/>
      <c r="EZ62" s="168"/>
      <c r="FA62" s="168"/>
      <c r="FB62" s="168"/>
      <c r="FC62" s="168"/>
      <c r="FD62" s="168"/>
      <c r="FE62" s="168"/>
      <c r="FF62" s="168"/>
      <c r="FG62" s="168"/>
      <c r="FH62" s="168"/>
      <c r="FI62" s="168"/>
      <c r="FJ62" s="168"/>
      <c r="FK62" s="169"/>
    </row>
    <row r="63" spans="1:167" ht="15.75" customHeight="1">
      <c r="A63" s="20"/>
      <c r="B63" s="157" t="s">
        <v>25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  <c r="CC63" s="157"/>
      <c r="CD63" s="157"/>
      <c r="CE63" s="157"/>
      <c r="CF63" s="157"/>
      <c r="CG63" s="157"/>
      <c r="CH63" s="157"/>
      <c r="CI63" s="157"/>
      <c r="CJ63" s="157"/>
      <c r="CK63" s="157"/>
      <c r="CL63" s="157"/>
      <c r="CM63" s="157"/>
      <c r="CN63" s="157"/>
      <c r="CO63" s="157"/>
      <c r="CP63" s="157"/>
      <c r="CQ63" s="157"/>
      <c r="CR63" s="157"/>
      <c r="CS63" s="157"/>
      <c r="CT63" s="157"/>
      <c r="CU63" s="157"/>
      <c r="CV63" s="157"/>
      <c r="CW63" s="157"/>
      <c r="CX63" s="157"/>
      <c r="CY63" s="157"/>
      <c r="CZ63" s="157"/>
      <c r="DA63" s="157"/>
      <c r="DB63" s="157"/>
      <c r="DC63" s="157"/>
      <c r="DD63" s="157"/>
      <c r="DE63" s="157"/>
      <c r="DF63" s="157"/>
      <c r="DG63" s="157"/>
      <c r="DH63" s="157"/>
      <c r="DI63" s="157"/>
      <c r="DJ63" s="157"/>
      <c r="DK63" s="157"/>
      <c r="DL63" s="157"/>
      <c r="DM63" s="157"/>
      <c r="DN63" s="157"/>
      <c r="DO63" s="157"/>
      <c r="DP63" s="157"/>
      <c r="DQ63" s="157"/>
      <c r="DR63" s="157"/>
      <c r="DS63" s="157"/>
      <c r="DT63" s="157"/>
      <c r="DU63" s="157"/>
      <c r="DV63" s="157"/>
      <c r="DW63" s="157"/>
      <c r="DX63" s="157"/>
      <c r="DY63" s="157"/>
      <c r="DZ63" s="157"/>
      <c r="EA63" s="157"/>
      <c r="EB63" s="157"/>
      <c r="EC63" s="157"/>
      <c r="ED63" s="157"/>
      <c r="EE63" s="157"/>
      <c r="EF63" s="157"/>
      <c r="EG63" s="158"/>
      <c r="EH63" s="167">
        <v>0</v>
      </c>
      <c r="EI63" s="168"/>
      <c r="EJ63" s="168"/>
      <c r="EK63" s="168"/>
      <c r="EL63" s="168"/>
      <c r="EM63" s="168"/>
      <c r="EN63" s="168"/>
      <c r="EO63" s="168"/>
      <c r="EP63" s="168"/>
      <c r="EQ63" s="168"/>
      <c r="ER63" s="168"/>
      <c r="ES63" s="168"/>
      <c r="ET63" s="168"/>
      <c r="EU63" s="168"/>
      <c r="EV63" s="168"/>
      <c r="EW63" s="168"/>
      <c r="EX63" s="168"/>
      <c r="EY63" s="168"/>
      <c r="EZ63" s="168"/>
      <c r="FA63" s="168"/>
      <c r="FB63" s="168"/>
      <c r="FC63" s="168"/>
      <c r="FD63" s="168"/>
      <c r="FE63" s="168"/>
      <c r="FF63" s="168"/>
      <c r="FG63" s="168"/>
      <c r="FH63" s="168"/>
      <c r="FI63" s="168"/>
      <c r="FJ63" s="168"/>
      <c r="FK63" s="169"/>
    </row>
    <row r="64" spans="1:167" ht="15.75" customHeight="1">
      <c r="A64" s="20"/>
      <c r="B64" s="157" t="s">
        <v>29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7"/>
      <c r="CG64" s="157"/>
      <c r="CH64" s="157"/>
      <c r="CI64" s="157"/>
      <c r="CJ64" s="157"/>
      <c r="CK64" s="157"/>
      <c r="CL64" s="157"/>
      <c r="CM64" s="157"/>
      <c r="CN64" s="157"/>
      <c r="CO64" s="157"/>
      <c r="CP64" s="157"/>
      <c r="CQ64" s="157"/>
      <c r="CR64" s="157"/>
      <c r="CS64" s="157"/>
      <c r="CT64" s="157"/>
      <c r="CU64" s="157"/>
      <c r="CV64" s="157"/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7"/>
      <c r="DH64" s="157"/>
      <c r="DI64" s="157"/>
      <c r="DJ64" s="157"/>
      <c r="DK64" s="157"/>
      <c r="DL64" s="157"/>
      <c r="DM64" s="157"/>
      <c r="DN64" s="157"/>
      <c r="DO64" s="157"/>
      <c r="DP64" s="157"/>
      <c r="DQ64" s="157"/>
      <c r="DR64" s="157"/>
      <c r="DS64" s="157"/>
      <c r="DT64" s="157"/>
      <c r="DU64" s="157"/>
      <c r="DV64" s="157"/>
      <c r="DW64" s="157"/>
      <c r="DX64" s="157"/>
      <c r="DY64" s="157"/>
      <c r="DZ64" s="157"/>
      <c r="EA64" s="157"/>
      <c r="EB64" s="157"/>
      <c r="EC64" s="157"/>
      <c r="ED64" s="157"/>
      <c r="EE64" s="157"/>
      <c r="EF64" s="157"/>
      <c r="EG64" s="158"/>
      <c r="EH64" s="167">
        <v>0</v>
      </c>
      <c r="EI64" s="168"/>
      <c r="EJ64" s="168"/>
      <c r="EK64" s="168"/>
      <c r="EL64" s="168"/>
      <c r="EM64" s="168"/>
      <c r="EN64" s="168"/>
      <c r="EO64" s="168"/>
      <c r="EP64" s="168"/>
      <c r="EQ64" s="168"/>
      <c r="ER64" s="168"/>
      <c r="ES64" s="168"/>
      <c r="ET64" s="168"/>
      <c r="EU64" s="168"/>
      <c r="EV64" s="168"/>
      <c r="EW64" s="168"/>
      <c r="EX64" s="168"/>
      <c r="EY64" s="168"/>
      <c r="EZ64" s="168"/>
      <c r="FA64" s="168"/>
      <c r="FB64" s="168"/>
      <c r="FC64" s="168"/>
      <c r="FD64" s="168"/>
      <c r="FE64" s="168"/>
      <c r="FF64" s="168"/>
      <c r="FG64" s="168"/>
      <c r="FH64" s="168"/>
      <c r="FI64" s="168"/>
      <c r="FJ64" s="168"/>
      <c r="FK64" s="169"/>
    </row>
    <row r="65" spans="1:167" ht="15.75" customHeight="1">
      <c r="A65" s="20"/>
      <c r="B65" s="157" t="s">
        <v>34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  <c r="CC65" s="157"/>
      <c r="CD65" s="157"/>
      <c r="CE65" s="157"/>
      <c r="CF65" s="157"/>
      <c r="CG65" s="157"/>
      <c r="CH65" s="157"/>
      <c r="CI65" s="157"/>
      <c r="CJ65" s="157"/>
      <c r="CK65" s="157"/>
      <c r="CL65" s="157"/>
      <c r="CM65" s="157"/>
      <c r="CN65" s="157"/>
      <c r="CO65" s="157"/>
      <c r="CP65" s="157"/>
      <c r="CQ65" s="157"/>
      <c r="CR65" s="157"/>
      <c r="CS65" s="157"/>
      <c r="CT65" s="157"/>
      <c r="CU65" s="157"/>
      <c r="CV65" s="157"/>
      <c r="CW65" s="157"/>
      <c r="CX65" s="157"/>
      <c r="CY65" s="157"/>
      <c r="CZ65" s="157"/>
      <c r="DA65" s="157"/>
      <c r="DB65" s="157"/>
      <c r="DC65" s="157"/>
      <c r="DD65" s="157"/>
      <c r="DE65" s="157"/>
      <c r="DF65" s="157"/>
      <c r="DG65" s="157"/>
      <c r="DH65" s="157"/>
      <c r="DI65" s="157"/>
      <c r="DJ65" s="157"/>
      <c r="DK65" s="157"/>
      <c r="DL65" s="157"/>
      <c r="DM65" s="157"/>
      <c r="DN65" s="157"/>
      <c r="DO65" s="157"/>
      <c r="DP65" s="157"/>
      <c r="DQ65" s="157"/>
      <c r="DR65" s="157"/>
      <c r="DS65" s="157"/>
      <c r="DT65" s="157"/>
      <c r="DU65" s="157"/>
      <c r="DV65" s="157"/>
      <c r="DW65" s="157"/>
      <c r="DX65" s="157"/>
      <c r="DY65" s="157"/>
      <c r="DZ65" s="157"/>
      <c r="EA65" s="157"/>
      <c r="EB65" s="157"/>
      <c r="EC65" s="157"/>
      <c r="ED65" s="157"/>
      <c r="EE65" s="157"/>
      <c r="EF65" s="157"/>
      <c r="EG65" s="158"/>
      <c r="EH65" s="167">
        <v>0</v>
      </c>
      <c r="EI65" s="168"/>
      <c r="EJ65" s="168"/>
      <c r="EK65" s="168"/>
      <c r="EL65" s="168"/>
      <c r="EM65" s="168"/>
      <c r="EN65" s="168"/>
      <c r="EO65" s="168"/>
      <c r="EP65" s="168"/>
      <c r="EQ65" s="168"/>
      <c r="ER65" s="168"/>
      <c r="ES65" s="168"/>
      <c r="ET65" s="168"/>
      <c r="EU65" s="168"/>
      <c r="EV65" s="168"/>
      <c r="EW65" s="168"/>
      <c r="EX65" s="168"/>
      <c r="EY65" s="168"/>
      <c r="EZ65" s="168"/>
      <c r="FA65" s="168"/>
      <c r="FB65" s="168"/>
      <c r="FC65" s="168"/>
      <c r="FD65" s="168"/>
      <c r="FE65" s="168"/>
      <c r="FF65" s="168"/>
      <c r="FG65" s="168"/>
      <c r="FH65" s="168"/>
      <c r="FI65" s="168"/>
      <c r="FJ65" s="168"/>
      <c r="FK65" s="169"/>
    </row>
    <row r="66" spans="1:167" ht="15.75" customHeight="1">
      <c r="A66" s="20"/>
      <c r="B66" s="157" t="s">
        <v>30</v>
      </c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  <c r="CC66" s="157"/>
      <c r="CD66" s="157"/>
      <c r="CE66" s="157"/>
      <c r="CF66" s="157"/>
      <c r="CG66" s="157"/>
      <c r="CH66" s="157"/>
      <c r="CI66" s="157"/>
      <c r="CJ66" s="157"/>
      <c r="CK66" s="157"/>
      <c r="CL66" s="157"/>
      <c r="CM66" s="157"/>
      <c r="CN66" s="157"/>
      <c r="CO66" s="157"/>
      <c r="CP66" s="157"/>
      <c r="CQ66" s="157"/>
      <c r="CR66" s="157"/>
      <c r="CS66" s="157"/>
      <c r="CT66" s="157"/>
      <c r="CU66" s="157"/>
      <c r="CV66" s="157"/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7"/>
      <c r="DH66" s="157"/>
      <c r="DI66" s="157"/>
      <c r="DJ66" s="157"/>
      <c r="DK66" s="157"/>
      <c r="DL66" s="157"/>
      <c r="DM66" s="157"/>
      <c r="DN66" s="157"/>
      <c r="DO66" s="157"/>
      <c r="DP66" s="157"/>
      <c r="DQ66" s="157"/>
      <c r="DR66" s="157"/>
      <c r="DS66" s="157"/>
      <c r="DT66" s="157"/>
      <c r="DU66" s="157"/>
      <c r="DV66" s="157"/>
      <c r="DW66" s="157"/>
      <c r="DX66" s="157"/>
      <c r="DY66" s="157"/>
      <c r="DZ66" s="157"/>
      <c r="EA66" s="157"/>
      <c r="EB66" s="157"/>
      <c r="EC66" s="157"/>
      <c r="ED66" s="157"/>
      <c r="EE66" s="157"/>
      <c r="EF66" s="157"/>
      <c r="EG66" s="158"/>
      <c r="EH66" s="167">
        <v>0</v>
      </c>
      <c r="EI66" s="168"/>
      <c r="EJ66" s="168"/>
      <c r="EK66" s="168"/>
      <c r="EL66" s="168"/>
      <c r="EM66" s="168"/>
      <c r="EN66" s="168"/>
      <c r="EO66" s="168"/>
      <c r="EP66" s="168"/>
      <c r="EQ66" s="168"/>
      <c r="ER66" s="168"/>
      <c r="ES66" s="168"/>
      <c r="ET66" s="168"/>
      <c r="EU66" s="168"/>
      <c r="EV66" s="168"/>
      <c r="EW66" s="168"/>
      <c r="EX66" s="168"/>
      <c r="EY66" s="168"/>
      <c r="EZ66" s="168"/>
      <c r="FA66" s="168"/>
      <c r="FB66" s="168"/>
      <c r="FC66" s="168"/>
      <c r="FD66" s="168"/>
      <c r="FE66" s="168"/>
      <c r="FF66" s="168"/>
      <c r="FG66" s="168"/>
      <c r="FH66" s="168"/>
      <c r="FI66" s="168"/>
      <c r="FJ66" s="168"/>
      <c r="FK66" s="169"/>
    </row>
    <row r="67" spans="1:167" ht="15.75" customHeight="1">
      <c r="A67" s="20"/>
      <c r="B67" s="157" t="s">
        <v>31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7"/>
      <c r="CC67" s="157"/>
      <c r="CD67" s="157"/>
      <c r="CE67" s="157"/>
      <c r="CF67" s="157"/>
      <c r="CG67" s="157"/>
      <c r="CH67" s="157"/>
      <c r="CI67" s="157"/>
      <c r="CJ67" s="157"/>
      <c r="CK67" s="157"/>
      <c r="CL67" s="157"/>
      <c r="CM67" s="157"/>
      <c r="CN67" s="157"/>
      <c r="CO67" s="157"/>
      <c r="CP67" s="157"/>
      <c r="CQ67" s="157"/>
      <c r="CR67" s="157"/>
      <c r="CS67" s="157"/>
      <c r="CT67" s="157"/>
      <c r="CU67" s="157"/>
      <c r="CV67" s="157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7"/>
      <c r="DH67" s="157"/>
      <c r="DI67" s="157"/>
      <c r="DJ67" s="157"/>
      <c r="DK67" s="157"/>
      <c r="DL67" s="157"/>
      <c r="DM67" s="157"/>
      <c r="DN67" s="157"/>
      <c r="DO67" s="157"/>
      <c r="DP67" s="157"/>
      <c r="DQ67" s="157"/>
      <c r="DR67" s="157"/>
      <c r="DS67" s="157"/>
      <c r="DT67" s="157"/>
      <c r="DU67" s="157"/>
      <c r="DV67" s="157"/>
      <c r="DW67" s="157"/>
      <c r="DX67" s="157"/>
      <c r="DY67" s="157"/>
      <c r="DZ67" s="157"/>
      <c r="EA67" s="157"/>
      <c r="EB67" s="157"/>
      <c r="EC67" s="157"/>
      <c r="ED67" s="157"/>
      <c r="EE67" s="157"/>
      <c r="EF67" s="157"/>
      <c r="EG67" s="158"/>
      <c r="EH67" s="167">
        <v>0</v>
      </c>
      <c r="EI67" s="168"/>
      <c r="EJ67" s="168"/>
      <c r="EK67" s="168"/>
      <c r="EL67" s="168"/>
      <c r="EM67" s="168"/>
      <c r="EN67" s="168"/>
      <c r="EO67" s="168"/>
      <c r="EP67" s="168"/>
      <c r="EQ67" s="168"/>
      <c r="ER67" s="168"/>
      <c r="ES67" s="168"/>
      <c r="ET67" s="168"/>
      <c r="EU67" s="168"/>
      <c r="EV67" s="168"/>
      <c r="EW67" s="168"/>
      <c r="EX67" s="168"/>
      <c r="EY67" s="168"/>
      <c r="EZ67" s="168"/>
      <c r="FA67" s="168"/>
      <c r="FB67" s="168"/>
      <c r="FC67" s="168"/>
      <c r="FD67" s="168"/>
      <c r="FE67" s="168"/>
      <c r="FF67" s="168"/>
      <c r="FG67" s="168"/>
      <c r="FH67" s="168"/>
      <c r="FI67" s="168"/>
      <c r="FJ67" s="168"/>
      <c r="FK67" s="169"/>
    </row>
    <row r="68" spans="1:167" ht="15.75" customHeight="1">
      <c r="A68" s="20"/>
      <c r="B68" s="157" t="s">
        <v>32</v>
      </c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7"/>
      <c r="CK68" s="157"/>
      <c r="CL68" s="157"/>
      <c r="CM68" s="157"/>
      <c r="CN68" s="157"/>
      <c r="CO68" s="157"/>
      <c r="CP68" s="157"/>
      <c r="CQ68" s="157"/>
      <c r="CR68" s="157"/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  <c r="DQ68" s="157"/>
      <c r="DR68" s="157"/>
      <c r="DS68" s="157"/>
      <c r="DT68" s="157"/>
      <c r="DU68" s="157"/>
      <c r="DV68" s="157"/>
      <c r="DW68" s="157"/>
      <c r="DX68" s="157"/>
      <c r="DY68" s="157"/>
      <c r="DZ68" s="157"/>
      <c r="EA68" s="157"/>
      <c r="EB68" s="157"/>
      <c r="EC68" s="157"/>
      <c r="ED68" s="157"/>
      <c r="EE68" s="157"/>
      <c r="EF68" s="157"/>
      <c r="EG68" s="158"/>
      <c r="EH68" s="167">
        <v>0</v>
      </c>
      <c r="EI68" s="168"/>
      <c r="EJ68" s="168"/>
      <c r="EK68" s="168"/>
      <c r="EL68" s="168"/>
      <c r="EM68" s="168"/>
      <c r="EN68" s="168"/>
      <c r="EO68" s="168"/>
      <c r="EP68" s="168"/>
      <c r="EQ68" s="168"/>
      <c r="ER68" s="168"/>
      <c r="ES68" s="168"/>
      <c r="ET68" s="168"/>
      <c r="EU68" s="168"/>
      <c r="EV68" s="168"/>
      <c r="EW68" s="168"/>
      <c r="EX68" s="168"/>
      <c r="EY68" s="168"/>
      <c r="EZ68" s="168"/>
      <c r="FA68" s="168"/>
      <c r="FB68" s="168"/>
      <c r="FC68" s="168"/>
      <c r="FD68" s="168"/>
      <c r="FE68" s="168"/>
      <c r="FF68" s="168"/>
      <c r="FG68" s="168"/>
      <c r="FH68" s="168"/>
      <c r="FI68" s="168"/>
      <c r="FJ68" s="168"/>
      <c r="FK68" s="169"/>
    </row>
    <row r="69" spans="1:167" ht="15.75" customHeight="1">
      <c r="A69" s="20"/>
      <c r="B69" s="157" t="s">
        <v>33</v>
      </c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57"/>
      <c r="CM69" s="157"/>
      <c r="CN69" s="157"/>
      <c r="CO69" s="157"/>
      <c r="CP69" s="157"/>
      <c r="CQ69" s="157"/>
      <c r="CR69" s="157"/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7"/>
      <c r="DH69" s="157"/>
      <c r="DI69" s="157"/>
      <c r="DJ69" s="157"/>
      <c r="DK69" s="157"/>
      <c r="DL69" s="157"/>
      <c r="DM69" s="157"/>
      <c r="DN69" s="157"/>
      <c r="DO69" s="157"/>
      <c r="DP69" s="157"/>
      <c r="DQ69" s="157"/>
      <c r="DR69" s="157"/>
      <c r="DS69" s="157"/>
      <c r="DT69" s="157"/>
      <c r="DU69" s="157"/>
      <c r="DV69" s="157"/>
      <c r="DW69" s="157"/>
      <c r="DX69" s="157"/>
      <c r="DY69" s="157"/>
      <c r="DZ69" s="157"/>
      <c r="EA69" s="157"/>
      <c r="EB69" s="157"/>
      <c r="EC69" s="157"/>
      <c r="ED69" s="157"/>
      <c r="EE69" s="157"/>
      <c r="EF69" s="157"/>
      <c r="EG69" s="158"/>
      <c r="EH69" s="167">
        <v>0</v>
      </c>
      <c r="EI69" s="168"/>
      <c r="EJ69" s="168"/>
      <c r="EK69" s="168"/>
      <c r="EL69" s="168"/>
      <c r="EM69" s="168"/>
      <c r="EN69" s="168"/>
      <c r="EO69" s="168"/>
      <c r="EP69" s="168"/>
      <c r="EQ69" s="168"/>
      <c r="ER69" s="168"/>
      <c r="ES69" s="168"/>
      <c r="ET69" s="168"/>
      <c r="EU69" s="168"/>
      <c r="EV69" s="168"/>
      <c r="EW69" s="168"/>
      <c r="EX69" s="168"/>
      <c r="EY69" s="168"/>
      <c r="EZ69" s="168"/>
      <c r="FA69" s="168"/>
      <c r="FB69" s="168"/>
      <c r="FC69" s="168"/>
      <c r="FD69" s="168"/>
      <c r="FE69" s="168"/>
      <c r="FF69" s="168"/>
      <c r="FG69" s="168"/>
      <c r="FH69" s="168"/>
      <c r="FI69" s="168"/>
      <c r="FJ69" s="168"/>
      <c r="FK69" s="169"/>
    </row>
    <row r="70" spans="1:167" ht="30.75" customHeight="1">
      <c r="A70" s="20"/>
      <c r="B70" s="157" t="s">
        <v>75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157"/>
      <c r="CM70" s="157"/>
      <c r="CN70" s="157"/>
      <c r="CO70" s="157"/>
      <c r="CP70" s="157"/>
      <c r="CQ70" s="157"/>
      <c r="CR70" s="157"/>
      <c r="CS70" s="157"/>
      <c r="CT70" s="157"/>
      <c r="CU70" s="157"/>
      <c r="CV70" s="157"/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7"/>
      <c r="DH70" s="157"/>
      <c r="DI70" s="157"/>
      <c r="DJ70" s="157"/>
      <c r="DK70" s="157"/>
      <c r="DL70" s="157"/>
      <c r="DM70" s="157"/>
      <c r="DN70" s="157"/>
      <c r="DO70" s="157"/>
      <c r="DP70" s="157"/>
      <c r="DQ70" s="157"/>
      <c r="DR70" s="157"/>
      <c r="DS70" s="157"/>
      <c r="DT70" s="157"/>
      <c r="DU70" s="157"/>
      <c r="DV70" s="157"/>
      <c r="DW70" s="157"/>
      <c r="DX70" s="157"/>
      <c r="DY70" s="157"/>
      <c r="DZ70" s="157"/>
      <c r="EA70" s="157"/>
      <c r="EB70" s="157"/>
      <c r="EC70" s="157"/>
      <c r="ED70" s="157"/>
      <c r="EE70" s="157"/>
      <c r="EF70" s="157"/>
      <c r="EG70" s="158"/>
      <c r="EH70" s="167">
        <f>EH81+EH82</f>
        <v>0</v>
      </c>
      <c r="EI70" s="168"/>
      <c r="EJ70" s="168"/>
      <c r="EK70" s="168"/>
      <c r="EL70" s="168"/>
      <c r="EM70" s="168"/>
      <c r="EN70" s="168"/>
      <c r="EO70" s="168"/>
      <c r="EP70" s="168"/>
      <c r="EQ70" s="168"/>
      <c r="ER70" s="168"/>
      <c r="ES70" s="168"/>
      <c r="ET70" s="168"/>
      <c r="EU70" s="168"/>
      <c r="EV70" s="168"/>
      <c r="EW70" s="168"/>
      <c r="EX70" s="168"/>
      <c r="EY70" s="168"/>
      <c r="EZ70" s="168"/>
      <c r="FA70" s="168"/>
      <c r="FB70" s="168"/>
      <c r="FC70" s="168"/>
      <c r="FD70" s="168"/>
      <c r="FE70" s="168"/>
      <c r="FF70" s="168"/>
      <c r="FG70" s="168"/>
      <c r="FH70" s="168"/>
      <c r="FI70" s="168"/>
      <c r="FJ70" s="168"/>
      <c r="FK70" s="169"/>
    </row>
    <row r="71" spans="1:167" ht="15.75" customHeight="1">
      <c r="A71" s="24"/>
      <c r="B71" s="176" t="s">
        <v>6</v>
      </c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176"/>
      <c r="AW71" s="176"/>
      <c r="AX71" s="176"/>
      <c r="AY71" s="176"/>
      <c r="AZ71" s="176"/>
      <c r="BA71" s="176"/>
      <c r="BB71" s="176"/>
      <c r="BC71" s="176"/>
      <c r="BD71" s="176"/>
      <c r="BE71" s="176"/>
      <c r="BF71" s="176"/>
      <c r="BG71" s="176"/>
      <c r="BH71" s="176"/>
      <c r="BI71" s="176"/>
      <c r="BJ71" s="176"/>
      <c r="BK71" s="176"/>
      <c r="BL71" s="176"/>
      <c r="BM71" s="176"/>
      <c r="BN71" s="176"/>
      <c r="BO71" s="176"/>
      <c r="BP71" s="176"/>
      <c r="BQ71" s="176"/>
      <c r="BR71" s="176"/>
      <c r="BS71" s="176"/>
      <c r="BT71" s="176"/>
      <c r="BU71" s="176"/>
      <c r="BV71" s="176"/>
      <c r="BW71" s="176"/>
      <c r="BX71" s="176"/>
      <c r="BY71" s="176"/>
      <c r="BZ71" s="176"/>
      <c r="CA71" s="176"/>
      <c r="CB71" s="176"/>
      <c r="CC71" s="176"/>
      <c r="CD71" s="176"/>
      <c r="CE71" s="176"/>
      <c r="CF71" s="176"/>
      <c r="CG71" s="176"/>
      <c r="CH71" s="176"/>
      <c r="CI71" s="176"/>
      <c r="CJ71" s="176"/>
      <c r="CK71" s="176"/>
      <c r="CL71" s="176"/>
      <c r="CM71" s="176"/>
      <c r="CN71" s="176"/>
      <c r="CO71" s="176"/>
      <c r="CP71" s="176"/>
      <c r="CQ71" s="176"/>
      <c r="CR71" s="176"/>
      <c r="CS71" s="176"/>
      <c r="CT71" s="176"/>
      <c r="CU71" s="176"/>
      <c r="CV71" s="176"/>
      <c r="CW71" s="176"/>
      <c r="CX71" s="176"/>
      <c r="CY71" s="176"/>
      <c r="CZ71" s="176"/>
      <c r="DA71" s="176"/>
      <c r="DB71" s="176"/>
      <c r="DC71" s="176"/>
      <c r="DD71" s="176"/>
      <c r="DE71" s="176"/>
      <c r="DF71" s="176"/>
      <c r="DG71" s="176"/>
      <c r="DH71" s="176"/>
      <c r="DI71" s="176"/>
      <c r="DJ71" s="176"/>
      <c r="DK71" s="176"/>
      <c r="DL71" s="176"/>
      <c r="DM71" s="176"/>
      <c r="DN71" s="176"/>
      <c r="DO71" s="176"/>
      <c r="DP71" s="176"/>
      <c r="DQ71" s="176"/>
      <c r="DR71" s="176"/>
      <c r="DS71" s="176"/>
      <c r="DT71" s="176"/>
      <c r="DU71" s="176"/>
      <c r="DV71" s="176"/>
      <c r="DW71" s="176"/>
      <c r="DX71" s="176"/>
      <c r="DY71" s="176"/>
      <c r="DZ71" s="176"/>
      <c r="EA71" s="176"/>
      <c r="EB71" s="176"/>
      <c r="EC71" s="176"/>
      <c r="ED71" s="176"/>
      <c r="EE71" s="176"/>
      <c r="EF71" s="176"/>
      <c r="EG71" s="177"/>
      <c r="EH71" s="167"/>
      <c r="EI71" s="168"/>
      <c r="EJ71" s="168"/>
      <c r="EK71" s="168"/>
      <c r="EL71" s="168"/>
      <c r="EM71" s="168"/>
      <c r="EN71" s="168"/>
      <c r="EO71" s="168"/>
      <c r="EP71" s="168"/>
      <c r="EQ71" s="168"/>
      <c r="ER71" s="168"/>
      <c r="ES71" s="168"/>
      <c r="ET71" s="168"/>
      <c r="EU71" s="168"/>
      <c r="EV71" s="168"/>
      <c r="EW71" s="168"/>
      <c r="EX71" s="168"/>
      <c r="EY71" s="168"/>
      <c r="EZ71" s="168"/>
      <c r="FA71" s="168"/>
      <c r="FB71" s="168"/>
      <c r="FC71" s="168"/>
      <c r="FD71" s="168"/>
      <c r="FE71" s="168"/>
      <c r="FF71" s="168"/>
      <c r="FG71" s="168"/>
      <c r="FH71" s="168"/>
      <c r="FI71" s="168"/>
      <c r="FJ71" s="168"/>
      <c r="FK71" s="169"/>
    </row>
    <row r="72" spans="1:167" ht="15.75" customHeight="1">
      <c r="A72" s="20"/>
      <c r="B72" s="157" t="s">
        <v>76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157"/>
      <c r="CM72" s="157"/>
      <c r="CN72" s="157"/>
      <c r="CO72" s="157"/>
      <c r="CP72" s="157"/>
      <c r="CQ72" s="157"/>
      <c r="CR72" s="157"/>
      <c r="CS72" s="157"/>
      <c r="CT72" s="157"/>
      <c r="CU72" s="157"/>
      <c r="CV72" s="157"/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7"/>
      <c r="DH72" s="157"/>
      <c r="DI72" s="157"/>
      <c r="DJ72" s="157"/>
      <c r="DK72" s="157"/>
      <c r="DL72" s="157"/>
      <c r="DM72" s="157"/>
      <c r="DN72" s="157"/>
      <c r="DO72" s="157"/>
      <c r="DP72" s="157"/>
      <c r="DQ72" s="157"/>
      <c r="DR72" s="157"/>
      <c r="DS72" s="157"/>
      <c r="DT72" s="157"/>
      <c r="DU72" s="157"/>
      <c r="DV72" s="157"/>
      <c r="DW72" s="157"/>
      <c r="DX72" s="157"/>
      <c r="DY72" s="157"/>
      <c r="DZ72" s="157"/>
      <c r="EA72" s="157"/>
      <c r="EB72" s="157"/>
      <c r="EC72" s="157"/>
      <c r="ED72" s="157"/>
      <c r="EE72" s="157"/>
      <c r="EF72" s="157"/>
      <c r="EG72" s="158"/>
      <c r="EH72" s="167">
        <v>0</v>
      </c>
      <c r="EI72" s="168"/>
      <c r="EJ72" s="168"/>
      <c r="EK72" s="168"/>
      <c r="EL72" s="168"/>
      <c r="EM72" s="168"/>
      <c r="EN72" s="168"/>
      <c r="EO72" s="168"/>
      <c r="EP72" s="168"/>
      <c r="EQ72" s="168"/>
      <c r="ER72" s="168"/>
      <c r="ES72" s="168"/>
      <c r="ET72" s="168"/>
      <c r="EU72" s="168"/>
      <c r="EV72" s="168"/>
      <c r="EW72" s="168"/>
      <c r="EX72" s="168"/>
      <c r="EY72" s="168"/>
      <c r="EZ72" s="168"/>
      <c r="FA72" s="168"/>
      <c r="FB72" s="168"/>
      <c r="FC72" s="168"/>
      <c r="FD72" s="168"/>
      <c r="FE72" s="168"/>
      <c r="FF72" s="168"/>
      <c r="FG72" s="168"/>
      <c r="FH72" s="168"/>
      <c r="FI72" s="168"/>
      <c r="FJ72" s="168"/>
      <c r="FK72" s="169"/>
    </row>
    <row r="73" spans="1:167" ht="15.75" customHeight="1">
      <c r="A73" s="20"/>
      <c r="B73" s="157" t="s">
        <v>77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57"/>
      <c r="CM73" s="157"/>
      <c r="CN73" s="157"/>
      <c r="CO73" s="157"/>
      <c r="CP73" s="157"/>
      <c r="CQ73" s="157"/>
      <c r="CR73" s="157"/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  <c r="DI73" s="157"/>
      <c r="DJ73" s="157"/>
      <c r="DK73" s="157"/>
      <c r="DL73" s="157"/>
      <c r="DM73" s="157"/>
      <c r="DN73" s="157"/>
      <c r="DO73" s="157"/>
      <c r="DP73" s="157"/>
      <c r="DQ73" s="157"/>
      <c r="DR73" s="157"/>
      <c r="DS73" s="157"/>
      <c r="DT73" s="157"/>
      <c r="DU73" s="157"/>
      <c r="DV73" s="157"/>
      <c r="DW73" s="157"/>
      <c r="DX73" s="157"/>
      <c r="DY73" s="157"/>
      <c r="DZ73" s="157"/>
      <c r="EA73" s="157"/>
      <c r="EB73" s="157"/>
      <c r="EC73" s="157"/>
      <c r="ED73" s="157"/>
      <c r="EE73" s="157"/>
      <c r="EF73" s="157"/>
      <c r="EG73" s="158"/>
      <c r="EH73" s="167">
        <v>0</v>
      </c>
      <c r="EI73" s="168"/>
      <c r="EJ73" s="168"/>
      <c r="EK73" s="168"/>
      <c r="EL73" s="168"/>
      <c r="EM73" s="168"/>
      <c r="EN73" s="168"/>
      <c r="EO73" s="168"/>
      <c r="EP73" s="168"/>
      <c r="EQ73" s="168"/>
      <c r="ER73" s="168"/>
      <c r="ES73" s="168"/>
      <c r="ET73" s="168"/>
      <c r="EU73" s="168"/>
      <c r="EV73" s="168"/>
      <c r="EW73" s="168"/>
      <c r="EX73" s="168"/>
      <c r="EY73" s="168"/>
      <c r="EZ73" s="168"/>
      <c r="FA73" s="168"/>
      <c r="FB73" s="168"/>
      <c r="FC73" s="168"/>
      <c r="FD73" s="168"/>
      <c r="FE73" s="168"/>
      <c r="FF73" s="168"/>
      <c r="FG73" s="168"/>
      <c r="FH73" s="168"/>
      <c r="FI73" s="168"/>
      <c r="FJ73" s="168"/>
      <c r="FK73" s="169"/>
    </row>
    <row r="74" spans="1:167" ht="15.75" customHeight="1">
      <c r="A74" s="20"/>
      <c r="B74" s="157" t="s">
        <v>78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157"/>
      <c r="CM74" s="157"/>
      <c r="CN74" s="157"/>
      <c r="CO74" s="157"/>
      <c r="CP74" s="157"/>
      <c r="CQ74" s="157"/>
      <c r="CR74" s="157"/>
      <c r="CS74" s="157"/>
      <c r="CT74" s="157"/>
      <c r="CU74" s="157"/>
      <c r="CV74" s="157"/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7"/>
      <c r="DH74" s="157"/>
      <c r="DI74" s="157"/>
      <c r="DJ74" s="157"/>
      <c r="DK74" s="157"/>
      <c r="DL74" s="157"/>
      <c r="DM74" s="157"/>
      <c r="DN74" s="157"/>
      <c r="DO74" s="157"/>
      <c r="DP74" s="157"/>
      <c r="DQ74" s="157"/>
      <c r="DR74" s="157"/>
      <c r="DS74" s="157"/>
      <c r="DT74" s="157"/>
      <c r="DU74" s="157"/>
      <c r="DV74" s="157"/>
      <c r="DW74" s="157"/>
      <c r="DX74" s="157"/>
      <c r="DY74" s="157"/>
      <c r="DZ74" s="157"/>
      <c r="EA74" s="157"/>
      <c r="EB74" s="157"/>
      <c r="EC74" s="157"/>
      <c r="ED74" s="157"/>
      <c r="EE74" s="157"/>
      <c r="EF74" s="157"/>
      <c r="EG74" s="158"/>
      <c r="EH74" s="167">
        <v>0</v>
      </c>
      <c r="EI74" s="168"/>
      <c r="EJ74" s="168"/>
      <c r="EK74" s="168"/>
      <c r="EL74" s="168"/>
      <c r="EM74" s="168"/>
      <c r="EN74" s="168"/>
      <c r="EO74" s="168"/>
      <c r="EP74" s="168"/>
      <c r="EQ74" s="168"/>
      <c r="ER74" s="168"/>
      <c r="ES74" s="168"/>
      <c r="ET74" s="168"/>
      <c r="EU74" s="168"/>
      <c r="EV74" s="168"/>
      <c r="EW74" s="168"/>
      <c r="EX74" s="168"/>
      <c r="EY74" s="168"/>
      <c r="EZ74" s="168"/>
      <c r="FA74" s="168"/>
      <c r="FB74" s="168"/>
      <c r="FC74" s="168"/>
      <c r="FD74" s="168"/>
      <c r="FE74" s="168"/>
      <c r="FF74" s="168"/>
      <c r="FG74" s="168"/>
      <c r="FH74" s="168"/>
      <c r="FI74" s="168"/>
      <c r="FJ74" s="168"/>
      <c r="FK74" s="169"/>
    </row>
    <row r="75" spans="1:167" ht="15.75" customHeight="1">
      <c r="A75" s="20"/>
      <c r="B75" s="157" t="s">
        <v>79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57"/>
      <c r="CB75" s="157"/>
      <c r="CC75" s="157"/>
      <c r="CD75" s="157"/>
      <c r="CE75" s="157"/>
      <c r="CF75" s="157"/>
      <c r="CG75" s="157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8"/>
      <c r="EH75" s="167">
        <v>0</v>
      </c>
      <c r="EI75" s="168"/>
      <c r="EJ75" s="168"/>
      <c r="EK75" s="168"/>
      <c r="EL75" s="168"/>
      <c r="EM75" s="168"/>
      <c r="EN75" s="168"/>
      <c r="EO75" s="168"/>
      <c r="EP75" s="168"/>
      <c r="EQ75" s="168"/>
      <c r="ER75" s="168"/>
      <c r="ES75" s="168"/>
      <c r="ET75" s="168"/>
      <c r="EU75" s="168"/>
      <c r="EV75" s="168"/>
      <c r="EW75" s="168"/>
      <c r="EX75" s="168"/>
      <c r="EY75" s="168"/>
      <c r="EZ75" s="168"/>
      <c r="FA75" s="168"/>
      <c r="FB75" s="168"/>
      <c r="FC75" s="168"/>
      <c r="FD75" s="168"/>
      <c r="FE75" s="168"/>
      <c r="FF75" s="168"/>
      <c r="FG75" s="168"/>
      <c r="FH75" s="168"/>
      <c r="FI75" s="168"/>
      <c r="FJ75" s="168"/>
      <c r="FK75" s="169"/>
    </row>
    <row r="76" spans="1:167" ht="15.75" customHeight="1">
      <c r="A76" s="20"/>
      <c r="B76" s="157" t="s">
        <v>80</v>
      </c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  <c r="BU76" s="157"/>
      <c r="BV76" s="157"/>
      <c r="BW76" s="157"/>
      <c r="BX76" s="157"/>
      <c r="BY76" s="157"/>
      <c r="BZ76" s="157"/>
      <c r="CA76" s="157"/>
      <c r="CB76" s="157"/>
      <c r="CC76" s="157"/>
      <c r="CD76" s="157"/>
      <c r="CE76" s="157"/>
      <c r="CF76" s="157"/>
      <c r="CG76" s="157"/>
      <c r="CH76" s="157"/>
      <c r="CI76" s="157"/>
      <c r="CJ76" s="157"/>
      <c r="CK76" s="157"/>
      <c r="CL76" s="157"/>
      <c r="CM76" s="157"/>
      <c r="CN76" s="157"/>
      <c r="CO76" s="157"/>
      <c r="CP76" s="157"/>
      <c r="CQ76" s="157"/>
      <c r="CR76" s="157"/>
      <c r="CS76" s="157"/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7"/>
      <c r="DX76" s="157"/>
      <c r="DY76" s="157"/>
      <c r="DZ76" s="157"/>
      <c r="EA76" s="157"/>
      <c r="EB76" s="157"/>
      <c r="EC76" s="157"/>
      <c r="ED76" s="157"/>
      <c r="EE76" s="157"/>
      <c r="EF76" s="157"/>
      <c r="EG76" s="158"/>
      <c r="EH76" s="167">
        <v>0</v>
      </c>
      <c r="EI76" s="168"/>
      <c r="EJ76" s="168"/>
      <c r="EK76" s="168"/>
      <c r="EL76" s="168"/>
      <c r="EM76" s="168"/>
      <c r="EN76" s="168"/>
      <c r="EO76" s="168"/>
      <c r="EP76" s="168"/>
      <c r="EQ76" s="168"/>
      <c r="ER76" s="168"/>
      <c r="ES76" s="168"/>
      <c r="ET76" s="168"/>
      <c r="EU76" s="168"/>
      <c r="EV76" s="168"/>
      <c r="EW76" s="168"/>
      <c r="EX76" s="168"/>
      <c r="EY76" s="168"/>
      <c r="EZ76" s="168"/>
      <c r="FA76" s="168"/>
      <c r="FB76" s="168"/>
      <c r="FC76" s="168"/>
      <c r="FD76" s="168"/>
      <c r="FE76" s="168"/>
      <c r="FF76" s="168"/>
      <c r="FG76" s="168"/>
      <c r="FH76" s="168"/>
      <c r="FI76" s="168"/>
      <c r="FJ76" s="168"/>
      <c r="FK76" s="169"/>
    </row>
    <row r="77" spans="1:167" ht="15.75" customHeight="1">
      <c r="A77" s="20"/>
      <c r="B77" s="157" t="s">
        <v>81</v>
      </c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7"/>
      <c r="BW77" s="157"/>
      <c r="BX77" s="157"/>
      <c r="BY77" s="157"/>
      <c r="BZ77" s="157"/>
      <c r="CA77" s="157"/>
      <c r="CB77" s="157"/>
      <c r="CC77" s="157"/>
      <c r="CD77" s="157"/>
      <c r="CE77" s="157"/>
      <c r="CF77" s="157"/>
      <c r="CG77" s="157"/>
      <c r="CH77" s="157"/>
      <c r="CI77" s="157"/>
      <c r="CJ77" s="157"/>
      <c r="CK77" s="157"/>
      <c r="CL77" s="157"/>
      <c r="CM77" s="157"/>
      <c r="CN77" s="157"/>
      <c r="CO77" s="157"/>
      <c r="CP77" s="157"/>
      <c r="CQ77" s="157"/>
      <c r="CR77" s="157"/>
      <c r="CS77" s="157"/>
      <c r="CT77" s="157"/>
      <c r="CU77" s="157"/>
      <c r="CV77" s="157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  <c r="DQ77" s="157"/>
      <c r="DR77" s="157"/>
      <c r="DS77" s="157"/>
      <c r="DT77" s="157"/>
      <c r="DU77" s="157"/>
      <c r="DV77" s="157"/>
      <c r="DW77" s="157"/>
      <c r="DX77" s="157"/>
      <c r="DY77" s="157"/>
      <c r="DZ77" s="157"/>
      <c r="EA77" s="157"/>
      <c r="EB77" s="157"/>
      <c r="EC77" s="157"/>
      <c r="ED77" s="157"/>
      <c r="EE77" s="157"/>
      <c r="EF77" s="157"/>
      <c r="EG77" s="158"/>
      <c r="EH77" s="167">
        <v>0</v>
      </c>
      <c r="EI77" s="168"/>
      <c r="EJ77" s="168"/>
      <c r="EK77" s="168"/>
      <c r="EL77" s="168"/>
      <c r="EM77" s="168"/>
      <c r="EN77" s="168"/>
      <c r="EO77" s="168"/>
      <c r="EP77" s="168"/>
      <c r="EQ77" s="168"/>
      <c r="ER77" s="168"/>
      <c r="ES77" s="168"/>
      <c r="ET77" s="168"/>
      <c r="EU77" s="168"/>
      <c r="EV77" s="168"/>
      <c r="EW77" s="168"/>
      <c r="EX77" s="168"/>
      <c r="EY77" s="168"/>
      <c r="EZ77" s="168"/>
      <c r="FA77" s="168"/>
      <c r="FB77" s="168"/>
      <c r="FC77" s="168"/>
      <c r="FD77" s="168"/>
      <c r="FE77" s="168"/>
      <c r="FF77" s="168"/>
      <c r="FG77" s="168"/>
      <c r="FH77" s="168"/>
      <c r="FI77" s="168"/>
      <c r="FJ77" s="168"/>
      <c r="FK77" s="169"/>
    </row>
    <row r="78" spans="1:167" ht="15.75" customHeight="1">
      <c r="A78" s="20"/>
      <c r="B78" s="157" t="s">
        <v>82</v>
      </c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/>
      <c r="CA78" s="157"/>
      <c r="CB78" s="157"/>
      <c r="CC78" s="157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/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7"/>
      <c r="DX78" s="157"/>
      <c r="DY78" s="157"/>
      <c r="DZ78" s="157"/>
      <c r="EA78" s="157"/>
      <c r="EB78" s="157"/>
      <c r="EC78" s="157"/>
      <c r="ED78" s="157"/>
      <c r="EE78" s="157"/>
      <c r="EF78" s="157"/>
      <c r="EG78" s="158"/>
      <c r="EH78" s="167">
        <v>0</v>
      </c>
      <c r="EI78" s="168"/>
      <c r="EJ78" s="168"/>
      <c r="EK78" s="168"/>
      <c r="EL78" s="168"/>
      <c r="EM78" s="168"/>
      <c r="EN78" s="168"/>
      <c r="EO78" s="168"/>
      <c r="EP78" s="168"/>
      <c r="EQ78" s="168"/>
      <c r="ER78" s="168"/>
      <c r="ES78" s="168"/>
      <c r="ET78" s="168"/>
      <c r="EU78" s="168"/>
      <c r="EV78" s="168"/>
      <c r="EW78" s="168"/>
      <c r="EX78" s="168"/>
      <c r="EY78" s="168"/>
      <c r="EZ78" s="168"/>
      <c r="FA78" s="168"/>
      <c r="FB78" s="168"/>
      <c r="FC78" s="168"/>
      <c r="FD78" s="168"/>
      <c r="FE78" s="168"/>
      <c r="FF78" s="168"/>
      <c r="FG78" s="168"/>
      <c r="FH78" s="168"/>
      <c r="FI78" s="168"/>
      <c r="FJ78" s="168"/>
      <c r="FK78" s="169"/>
    </row>
    <row r="79" spans="1:167" ht="15.75" customHeight="1">
      <c r="A79" s="20"/>
      <c r="B79" s="157" t="s">
        <v>83</v>
      </c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7"/>
      <c r="DX79" s="157"/>
      <c r="DY79" s="157"/>
      <c r="DZ79" s="157"/>
      <c r="EA79" s="157"/>
      <c r="EB79" s="157"/>
      <c r="EC79" s="157"/>
      <c r="ED79" s="157"/>
      <c r="EE79" s="157"/>
      <c r="EF79" s="157"/>
      <c r="EG79" s="158"/>
      <c r="EH79" s="167">
        <v>0</v>
      </c>
      <c r="EI79" s="168"/>
      <c r="EJ79" s="168"/>
      <c r="EK79" s="168"/>
      <c r="EL79" s="168"/>
      <c r="EM79" s="168"/>
      <c r="EN79" s="168"/>
      <c r="EO79" s="168"/>
      <c r="EP79" s="168"/>
      <c r="EQ79" s="168"/>
      <c r="ER79" s="168"/>
      <c r="ES79" s="168"/>
      <c r="ET79" s="168"/>
      <c r="EU79" s="168"/>
      <c r="EV79" s="168"/>
      <c r="EW79" s="168"/>
      <c r="EX79" s="168"/>
      <c r="EY79" s="168"/>
      <c r="EZ79" s="168"/>
      <c r="FA79" s="168"/>
      <c r="FB79" s="168"/>
      <c r="FC79" s="168"/>
      <c r="FD79" s="168"/>
      <c r="FE79" s="168"/>
      <c r="FF79" s="168"/>
      <c r="FG79" s="168"/>
      <c r="FH79" s="168"/>
      <c r="FI79" s="168"/>
      <c r="FJ79" s="168"/>
      <c r="FK79" s="169"/>
    </row>
    <row r="80" spans="1:167" ht="15.75" customHeight="1">
      <c r="A80" s="20"/>
      <c r="B80" s="157" t="s">
        <v>84</v>
      </c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/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/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  <c r="DQ80" s="157"/>
      <c r="DR80" s="157"/>
      <c r="DS80" s="157"/>
      <c r="DT80" s="157"/>
      <c r="DU80" s="157"/>
      <c r="DV80" s="157"/>
      <c r="DW80" s="157"/>
      <c r="DX80" s="157"/>
      <c r="DY80" s="157"/>
      <c r="DZ80" s="157"/>
      <c r="EA80" s="157"/>
      <c r="EB80" s="157"/>
      <c r="EC80" s="157"/>
      <c r="ED80" s="157"/>
      <c r="EE80" s="157"/>
      <c r="EF80" s="157"/>
      <c r="EG80" s="158"/>
      <c r="EH80" s="167">
        <v>0</v>
      </c>
      <c r="EI80" s="168"/>
      <c r="EJ80" s="168"/>
      <c r="EK80" s="168"/>
      <c r="EL80" s="168"/>
      <c r="EM80" s="168"/>
      <c r="EN80" s="168"/>
      <c r="EO80" s="168"/>
      <c r="EP80" s="168"/>
      <c r="EQ80" s="168"/>
      <c r="ER80" s="168"/>
      <c r="ES80" s="168"/>
      <c r="ET80" s="168"/>
      <c r="EU80" s="168"/>
      <c r="EV80" s="168"/>
      <c r="EW80" s="168"/>
      <c r="EX80" s="168"/>
      <c r="EY80" s="168"/>
      <c r="EZ80" s="168"/>
      <c r="FA80" s="168"/>
      <c r="FB80" s="168"/>
      <c r="FC80" s="168"/>
      <c r="FD80" s="168"/>
      <c r="FE80" s="168"/>
      <c r="FF80" s="168"/>
      <c r="FG80" s="168"/>
      <c r="FH80" s="168"/>
      <c r="FI80" s="168"/>
      <c r="FJ80" s="168"/>
      <c r="FK80" s="169"/>
    </row>
    <row r="81" spans="1:167" ht="15.75" customHeight="1">
      <c r="A81" s="20"/>
      <c r="B81" s="157" t="s">
        <v>85</v>
      </c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7"/>
      <c r="BX81" s="157"/>
      <c r="BY81" s="157"/>
      <c r="BZ81" s="157"/>
      <c r="CA81" s="157"/>
      <c r="CB81" s="157"/>
      <c r="CC81" s="157"/>
      <c r="CD81" s="157"/>
      <c r="CE81" s="157"/>
      <c r="CF81" s="157"/>
      <c r="CG81" s="157"/>
      <c r="CH81" s="157"/>
      <c r="CI81" s="157"/>
      <c r="CJ81" s="157"/>
      <c r="CK81" s="157"/>
      <c r="CL81" s="157"/>
      <c r="CM81" s="157"/>
      <c r="CN81" s="157"/>
      <c r="CO81" s="157"/>
      <c r="CP81" s="157"/>
      <c r="CQ81" s="157"/>
      <c r="CR81" s="157"/>
      <c r="CS81" s="157"/>
      <c r="CT81" s="157"/>
      <c r="CU81" s="157"/>
      <c r="CV81" s="157"/>
      <c r="CW81" s="157"/>
      <c r="CX81" s="157"/>
      <c r="CY81" s="157"/>
      <c r="CZ81" s="157"/>
      <c r="DA81" s="157"/>
      <c r="DB81" s="157"/>
      <c r="DC81" s="157"/>
      <c r="DD81" s="157"/>
      <c r="DE81" s="157"/>
      <c r="DF81" s="157"/>
      <c r="DG81" s="157"/>
      <c r="DH81" s="157"/>
      <c r="DI81" s="157"/>
      <c r="DJ81" s="157"/>
      <c r="DK81" s="157"/>
      <c r="DL81" s="157"/>
      <c r="DM81" s="157"/>
      <c r="DN81" s="157"/>
      <c r="DO81" s="157"/>
      <c r="DP81" s="157"/>
      <c r="DQ81" s="157"/>
      <c r="DR81" s="157"/>
      <c r="DS81" s="157"/>
      <c r="DT81" s="157"/>
      <c r="DU81" s="157"/>
      <c r="DV81" s="157"/>
      <c r="DW81" s="157"/>
      <c r="DX81" s="157"/>
      <c r="DY81" s="157"/>
      <c r="DZ81" s="157"/>
      <c r="EA81" s="157"/>
      <c r="EB81" s="157"/>
      <c r="EC81" s="157"/>
      <c r="ED81" s="157"/>
      <c r="EE81" s="157"/>
      <c r="EF81" s="157"/>
      <c r="EG81" s="158"/>
      <c r="EH81" s="167">
        <v>0</v>
      </c>
      <c r="EI81" s="168"/>
      <c r="EJ81" s="168"/>
      <c r="EK81" s="168"/>
      <c r="EL81" s="168"/>
      <c r="EM81" s="168"/>
      <c r="EN81" s="168"/>
      <c r="EO81" s="168"/>
      <c r="EP81" s="168"/>
      <c r="EQ81" s="168"/>
      <c r="ER81" s="168"/>
      <c r="ES81" s="168"/>
      <c r="ET81" s="168"/>
      <c r="EU81" s="168"/>
      <c r="EV81" s="168"/>
      <c r="EW81" s="168"/>
      <c r="EX81" s="168"/>
      <c r="EY81" s="168"/>
      <c r="EZ81" s="168"/>
      <c r="FA81" s="168"/>
      <c r="FB81" s="168"/>
      <c r="FC81" s="168"/>
      <c r="FD81" s="168"/>
      <c r="FE81" s="168"/>
      <c r="FF81" s="168"/>
      <c r="FG81" s="168"/>
      <c r="FH81" s="168"/>
      <c r="FI81" s="168"/>
      <c r="FJ81" s="168"/>
      <c r="FK81" s="169"/>
    </row>
    <row r="82" spans="1:167" ht="15.75" customHeight="1">
      <c r="A82" s="20"/>
      <c r="B82" s="157" t="s">
        <v>86</v>
      </c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7"/>
      <c r="BX82" s="157"/>
      <c r="BY82" s="157"/>
      <c r="BZ82" s="157"/>
      <c r="CA82" s="157"/>
      <c r="CB82" s="157"/>
      <c r="CC82" s="157"/>
      <c r="CD82" s="157"/>
      <c r="CE82" s="157"/>
      <c r="CF82" s="157"/>
      <c r="CG82" s="157"/>
      <c r="CH82" s="157"/>
      <c r="CI82" s="157"/>
      <c r="CJ82" s="157"/>
      <c r="CK82" s="157"/>
      <c r="CL82" s="157"/>
      <c r="CM82" s="157"/>
      <c r="CN82" s="157"/>
      <c r="CO82" s="157"/>
      <c r="CP82" s="157"/>
      <c r="CQ82" s="157"/>
      <c r="CR82" s="157"/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  <c r="DI82" s="157"/>
      <c r="DJ82" s="157"/>
      <c r="DK82" s="157"/>
      <c r="DL82" s="157"/>
      <c r="DM82" s="157"/>
      <c r="DN82" s="157"/>
      <c r="DO82" s="157"/>
      <c r="DP82" s="157"/>
      <c r="DQ82" s="157"/>
      <c r="DR82" s="157"/>
      <c r="DS82" s="157"/>
      <c r="DT82" s="157"/>
      <c r="DU82" s="157"/>
      <c r="DV82" s="157"/>
      <c r="DW82" s="157"/>
      <c r="DX82" s="157"/>
      <c r="DY82" s="157"/>
      <c r="DZ82" s="157"/>
      <c r="EA82" s="157"/>
      <c r="EB82" s="157"/>
      <c r="EC82" s="157"/>
      <c r="ED82" s="157"/>
      <c r="EE82" s="157"/>
      <c r="EF82" s="157"/>
      <c r="EG82" s="158"/>
      <c r="EH82" s="167">
        <v>0</v>
      </c>
      <c r="EI82" s="168"/>
      <c r="EJ82" s="168"/>
      <c r="EK82" s="168"/>
      <c r="EL82" s="168"/>
      <c r="EM82" s="168"/>
      <c r="EN82" s="168"/>
      <c r="EO82" s="168"/>
      <c r="EP82" s="168"/>
      <c r="EQ82" s="168"/>
      <c r="ER82" s="168"/>
      <c r="ES82" s="168"/>
      <c r="ET82" s="168"/>
      <c r="EU82" s="168"/>
      <c r="EV82" s="168"/>
      <c r="EW82" s="168"/>
      <c r="EX82" s="168"/>
      <c r="EY82" s="168"/>
      <c r="EZ82" s="168"/>
      <c r="FA82" s="168"/>
      <c r="FB82" s="168"/>
      <c r="FC82" s="168"/>
      <c r="FD82" s="168"/>
      <c r="FE82" s="168"/>
      <c r="FF82" s="168"/>
      <c r="FG82" s="168"/>
      <c r="FH82" s="168"/>
      <c r="FI82" s="168"/>
      <c r="FJ82" s="168"/>
      <c r="FK82" s="169"/>
    </row>
    <row r="83" spans="1:167" ht="15.75" customHeight="1">
      <c r="A83" s="20"/>
      <c r="B83" s="157" t="s">
        <v>87</v>
      </c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7"/>
      <c r="BX83" s="157"/>
      <c r="BY83" s="157"/>
      <c r="BZ83" s="157"/>
      <c r="CA83" s="157"/>
      <c r="CB83" s="157"/>
      <c r="CC83" s="157"/>
      <c r="CD83" s="157"/>
      <c r="CE83" s="157"/>
      <c r="CF83" s="157"/>
      <c r="CG83" s="157"/>
      <c r="CH83" s="157"/>
      <c r="CI83" s="157"/>
      <c r="CJ83" s="157"/>
      <c r="CK83" s="157"/>
      <c r="CL83" s="157"/>
      <c r="CM83" s="157"/>
      <c r="CN83" s="157"/>
      <c r="CO83" s="157"/>
      <c r="CP83" s="157"/>
      <c r="CQ83" s="157"/>
      <c r="CR83" s="157"/>
      <c r="CS83" s="157"/>
      <c r="CT83" s="157"/>
      <c r="CU83" s="157"/>
      <c r="CV83" s="157"/>
      <c r="CW83" s="157"/>
      <c r="CX83" s="157"/>
      <c r="CY83" s="157"/>
      <c r="CZ83" s="157"/>
      <c r="DA83" s="157"/>
      <c r="DB83" s="157"/>
      <c r="DC83" s="157"/>
      <c r="DD83" s="157"/>
      <c r="DE83" s="157"/>
      <c r="DF83" s="157"/>
      <c r="DG83" s="157"/>
      <c r="DH83" s="157"/>
      <c r="DI83" s="157"/>
      <c r="DJ83" s="157"/>
      <c r="DK83" s="157"/>
      <c r="DL83" s="157"/>
      <c r="DM83" s="157"/>
      <c r="DN83" s="157"/>
      <c r="DO83" s="157"/>
      <c r="DP83" s="157"/>
      <c r="DQ83" s="157"/>
      <c r="DR83" s="157"/>
      <c r="DS83" s="157"/>
      <c r="DT83" s="157"/>
      <c r="DU83" s="157"/>
      <c r="DV83" s="157"/>
      <c r="DW83" s="157"/>
      <c r="DX83" s="157"/>
      <c r="DY83" s="157"/>
      <c r="DZ83" s="157"/>
      <c r="EA83" s="157"/>
      <c r="EB83" s="157"/>
      <c r="EC83" s="157"/>
      <c r="ED83" s="157"/>
      <c r="EE83" s="157"/>
      <c r="EF83" s="157"/>
      <c r="EG83" s="158"/>
      <c r="EH83" s="167">
        <v>0</v>
      </c>
      <c r="EI83" s="168"/>
      <c r="EJ83" s="168"/>
      <c r="EK83" s="168"/>
      <c r="EL83" s="168"/>
      <c r="EM83" s="168"/>
      <c r="EN83" s="168"/>
      <c r="EO83" s="168"/>
      <c r="EP83" s="168"/>
      <c r="EQ83" s="168"/>
      <c r="ER83" s="168"/>
      <c r="ES83" s="168"/>
      <c r="ET83" s="168"/>
      <c r="EU83" s="168"/>
      <c r="EV83" s="168"/>
      <c r="EW83" s="168"/>
      <c r="EX83" s="168"/>
      <c r="EY83" s="168"/>
      <c r="EZ83" s="168"/>
      <c r="FA83" s="168"/>
      <c r="FB83" s="168"/>
      <c r="FC83" s="168"/>
      <c r="FD83" s="168"/>
      <c r="FE83" s="168"/>
      <c r="FF83" s="168"/>
      <c r="FG83" s="168"/>
      <c r="FH83" s="168"/>
      <c r="FI83" s="168"/>
      <c r="FJ83" s="168"/>
      <c r="FK83" s="169"/>
    </row>
    <row r="84" spans="1:167" ht="15.75" customHeight="1">
      <c r="A84" s="20"/>
      <c r="B84" s="157" t="s">
        <v>88</v>
      </c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7"/>
      <c r="BY84" s="157"/>
      <c r="BZ84" s="157"/>
      <c r="CA84" s="157"/>
      <c r="CB84" s="157"/>
      <c r="CC84" s="157"/>
      <c r="CD84" s="157"/>
      <c r="CE84" s="157"/>
      <c r="CF84" s="157"/>
      <c r="CG84" s="157"/>
      <c r="CH84" s="157"/>
      <c r="CI84" s="157"/>
      <c r="CJ84" s="157"/>
      <c r="CK84" s="157"/>
      <c r="CL84" s="157"/>
      <c r="CM84" s="157"/>
      <c r="CN84" s="157"/>
      <c r="CO84" s="157"/>
      <c r="CP84" s="157"/>
      <c r="CQ84" s="157"/>
      <c r="CR84" s="157"/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57"/>
      <c r="DG84" s="157"/>
      <c r="DH84" s="157"/>
      <c r="DI84" s="157"/>
      <c r="DJ84" s="157"/>
      <c r="DK84" s="157"/>
      <c r="DL84" s="157"/>
      <c r="DM84" s="157"/>
      <c r="DN84" s="157"/>
      <c r="DO84" s="157"/>
      <c r="DP84" s="157"/>
      <c r="DQ84" s="157"/>
      <c r="DR84" s="157"/>
      <c r="DS84" s="157"/>
      <c r="DT84" s="157"/>
      <c r="DU84" s="157"/>
      <c r="DV84" s="157"/>
      <c r="DW84" s="157"/>
      <c r="DX84" s="157"/>
      <c r="DY84" s="157"/>
      <c r="DZ84" s="157"/>
      <c r="EA84" s="157"/>
      <c r="EB84" s="157"/>
      <c r="EC84" s="157"/>
      <c r="ED84" s="157"/>
      <c r="EE84" s="157"/>
      <c r="EF84" s="157"/>
      <c r="EG84" s="158"/>
      <c r="EH84" s="167">
        <v>0</v>
      </c>
      <c r="EI84" s="168"/>
      <c r="EJ84" s="168"/>
      <c r="EK84" s="168"/>
      <c r="EL84" s="168"/>
      <c r="EM84" s="168"/>
      <c r="EN84" s="168"/>
      <c r="EO84" s="168"/>
      <c r="EP84" s="168"/>
      <c r="EQ84" s="168"/>
      <c r="ER84" s="168"/>
      <c r="ES84" s="168"/>
      <c r="ET84" s="168"/>
      <c r="EU84" s="168"/>
      <c r="EV84" s="168"/>
      <c r="EW84" s="168"/>
      <c r="EX84" s="168"/>
      <c r="EY84" s="168"/>
      <c r="EZ84" s="168"/>
      <c r="FA84" s="168"/>
      <c r="FB84" s="168"/>
      <c r="FC84" s="168"/>
      <c r="FD84" s="168"/>
      <c r="FE84" s="168"/>
      <c r="FF84" s="168"/>
      <c r="FG84" s="168"/>
      <c r="FH84" s="168"/>
      <c r="FI84" s="168"/>
      <c r="FJ84" s="168"/>
      <c r="FK84" s="169"/>
    </row>
  </sheetData>
  <mergeCells count="170">
    <mergeCell ref="B83:EG83"/>
    <mergeCell ref="EH83:FK83"/>
    <mergeCell ref="B77:EG77"/>
    <mergeCell ref="EH77:FK77"/>
    <mergeCell ref="B78:EG78"/>
    <mergeCell ref="B82:EG82"/>
    <mergeCell ref="EH82:FK82"/>
    <mergeCell ref="EH75:FK75"/>
    <mergeCell ref="B81:EG81"/>
    <mergeCell ref="B75:EG75"/>
    <mergeCell ref="B76:EG76"/>
    <mergeCell ref="EH76:FK76"/>
    <mergeCell ref="EH78:FK78"/>
    <mergeCell ref="B79:EG79"/>
    <mergeCell ref="EH79:FK79"/>
    <mergeCell ref="EH81:FK81"/>
    <mergeCell ref="B72:EG72"/>
    <mergeCell ref="EH72:FK72"/>
    <mergeCell ref="B80:EG80"/>
    <mergeCell ref="EH80:FK80"/>
    <mergeCell ref="B74:EG74"/>
    <mergeCell ref="EH74:FK74"/>
    <mergeCell ref="EH73:FK73"/>
    <mergeCell ref="B73:EG73"/>
    <mergeCell ref="B69:EG69"/>
    <mergeCell ref="EH69:FK69"/>
    <mergeCell ref="B71:EG71"/>
    <mergeCell ref="B70:EG70"/>
    <mergeCell ref="EH70:FK70"/>
    <mergeCell ref="EH71:FK71"/>
    <mergeCell ref="EH66:FK66"/>
    <mergeCell ref="EH23:FK23"/>
    <mergeCell ref="EH61:FK61"/>
    <mergeCell ref="EH36:FK36"/>
    <mergeCell ref="EH60:FK60"/>
    <mergeCell ref="EH52:FK52"/>
    <mergeCell ref="B66:EG66"/>
    <mergeCell ref="EH32:FK32"/>
    <mergeCell ref="B57:EG57"/>
    <mergeCell ref="EH44:FK44"/>
    <mergeCell ref="EH41:FK41"/>
    <mergeCell ref="B54:EG54"/>
    <mergeCell ref="EH63:FK63"/>
    <mergeCell ref="B64:EG64"/>
    <mergeCell ref="EH64:FK64"/>
    <mergeCell ref="B61:EG61"/>
    <mergeCell ref="EH24:FK24"/>
    <mergeCell ref="EH25:FK25"/>
    <mergeCell ref="B42:EG42"/>
    <mergeCell ref="EH49:FK49"/>
    <mergeCell ref="B38:EG38"/>
    <mergeCell ref="B44:EG44"/>
    <mergeCell ref="B43:EG43"/>
    <mergeCell ref="EH43:FK43"/>
    <mergeCell ref="B67:EG67"/>
    <mergeCell ref="EH67:FK67"/>
    <mergeCell ref="B68:EG68"/>
    <mergeCell ref="EH68:FK68"/>
    <mergeCell ref="EH35:FK35"/>
    <mergeCell ref="EH29:FK29"/>
    <mergeCell ref="EH28:FK28"/>
    <mergeCell ref="EH38:FK38"/>
    <mergeCell ref="EH26:FK26"/>
    <mergeCell ref="EH34:FK34"/>
    <mergeCell ref="EH31:FK31"/>
    <mergeCell ref="B62:EG62"/>
    <mergeCell ref="EH62:FK62"/>
    <mergeCell ref="EH27:FK27"/>
    <mergeCell ref="EH30:FK30"/>
    <mergeCell ref="B56:EG56"/>
    <mergeCell ref="EH57:FK57"/>
    <mergeCell ref="EH33:FK33"/>
    <mergeCell ref="B47:EG47"/>
    <mergeCell ref="B41:EG41"/>
    <mergeCell ref="EH48:FK48"/>
    <mergeCell ref="EH45:FK45"/>
    <mergeCell ref="EH37:FK37"/>
    <mergeCell ref="EH54:FK54"/>
    <mergeCell ref="EH50:FK50"/>
    <mergeCell ref="B65:EG65"/>
    <mergeCell ref="EH55:FK55"/>
    <mergeCell ref="EH56:FK56"/>
    <mergeCell ref="B55:EG55"/>
    <mergeCell ref="B59:EG59"/>
    <mergeCell ref="EH59:FK59"/>
    <mergeCell ref="EH65:FK65"/>
    <mergeCell ref="B60:EG60"/>
    <mergeCell ref="B63:EG63"/>
    <mergeCell ref="B51:EG51"/>
    <mergeCell ref="EH84:FK84"/>
    <mergeCell ref="B84:EG84"/>
    <mergeCell ref="B21:EG21"/>
    <mergeCell ref="B25:EG25"/>
    <mergeCell ref="B26:EG26"/>
    <mergeCell ref="B30:EG30"/>
    <mergeCell ref="B48:EG48"/>
    <mergeCell ref="B28:EG28"/>
    <mergeCell ref="B24:EG24"/>
    <mergeCell ref="B32:EG32"/>
    <mergeCell ref="B39:EG39"/>
    <mergeCell ref="B37:EG37"/>
    <mergeCell ref="B36:EG36"/>
    <mergeCell ref="B58:EG58"/>
    <mergeCell ref="EH58:FK58"/>
    <mergeCell ref="B46:EG46"/>
    <mergeCell ref="EH46:FK46"/>
    <mergeCell ref="EH47:FK47"/>
    <mergeCell ref="EH53:FK53"/>
    <mergeCell ref="B49:EG49"/>
    <mergeCell ref="B53:EG53"/>
    <mergeCell ref="B52:EG52"/>
    <mergeCell ref="EH51:FK51"/>
    <mergeCell ref="B50:EG50"/>
    <mergeCell ref="B1:FJ1"/>
    <mergeCell ref="B6:EG6"/>
    <mergeCell ref="B7:EG7"/>
    <mergeCell ref="B9:EG9"/>
    <mergeCell ref="EH4:FK4"/>
    <mergeCell ref="BU2:BW2"/>
    <mergeCell ref="BX2:CO2"/>
    <mergeCell ref="BK2:BP2"/>
    <mergeCell ref="B8:EG8"/>
    <mergeCell ref="EH5:FK5"/>
    <mergeCell ref="EH6:FK6"/>
    <mergeCell ref="EH7:FK7"/>
    <mergeCell ref="EH8:FK8"/>
    <mergeCell ref="EH9:FK9"/>
    <mergeCell ref="B5:EG5"/>
    <mergeCell ref="CP2:CS2"/>
    <mergeCell ref="CT2:CW2"/>
    <mergeCell ref="CX2:DA2"/>
    <mergeCell ref="BQ2:BT2"/>
    <mergeCell ref="A4:EG4"/>
    <mergeCell ref="EH10:FK10"/>
    <mergeCell ref="EH15:FK15"/>
    <mergeCell ref="B23:EG23"/>
    <mergeCell ref="B22:EG22"/>
    <mergeCell ref="EH22:FK22"/>
    <mergeCell ref="EH19:FK19"/>
    <mergeCell ref="B20:EG20"/>
    <mergeCell ref="B18:EG18"/>
    <mergeCell ref="EH18:FK18"/>
    <mergeCell ref="EH16:FK16"/>
    <mergeCell ref="EH20:FK20"/>
    <mergeCell ref="B19:EG19"/>
    <mergeCell ref="B15:EG15"/>
    <mergeCell ref="B11:EG11"/>
    <mergeCell ref="B10:EG10"/>
    <mergeCell ref="B14:EG14"/>
    <mergeCell ref="B12:EG12"/>
    <mergeCell ref="B13:EG13"/>
    <mergeCell ref="EH11:FK11"/>
    <mergeCell ref="EH12:FK12"/>
    <mergeCell ref="EH13:FK13"/>
    <mergeCell ref="EH14:FK14"/>
    <mergeCell ref="B35:EG35"/>
    <mergeCell ref="B34:EG34"/>
    <mergeCell ref="B31:EG31"/>
    <mergeCell ref="B33:EG33"/>
    <mergeCell ref="B45:EG45"/>
    <mergeCell ref="B16:EG16"/>
    <mergeCell ref="EH17:FK17"/>
    <mergeCell ref="B17:EG17"/>
    <mergeCell ref="B27:EG27"/>
    <mergeCell ref="B29:EG29"/>
    <mergeCell ref="EH21:FK21"/>
    <mergeCell ref="B40:EG40"/>
    <mergeCell ref="EH39:FK39"/>
    <mergeCell ref="EH40:FK40"/>
    <mergeCell ref="EH42:FK4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5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K113"/>
  <sheetViews>
    <sheetView view="pageBreakPreview" topLeftCell="A58" zoomScaleNormal="90" zoomScaleSheetLayoutView="100" workbookViewId="0">
      <selection activeCell="CG80" sqref="CG80:CY80"/>
    </sheetView>
  </sheetViews>
  <sheetFormatPr defaultColWidth="0.85546875" defaultRowHeight="15"/>
  <cols>
    <col min="1" max="26" width="0.85546875" style="1"/>
    <col min="27" max="27" width="19.42578125" style="1" customWidth="1"/>
    <col min="28" max="35" width="0.85546875" style="1"/>
    <col min="36" max="36" width="0.28515625" style="1" customWidth="1"/>
    <col min="37" max="37" width="0.85546875" style="1" hidden="1" customWidth="1"/>
    <col min="38" max="51" width="0.85546875" style="1"/>
    <col min="52" max="52" width="27.140625" style="1" customWidth="1"/>
    <col min="53" max="67" width="0.85546875" style="1"/>
    <col min="68" max="68" width="3.7109375" style="1" customWidth="1"/>
    <col min="69" max="81" width="0.85546875" style="1"/>
    <col min="82" max="83" width="1.85546875" style="1" customWidth="1"/>
    <col min="84" max="84" width="2.28515625" style="1" customWidth="1"/>
    <col min="85" max="85" width="0.85546875" style="1" customWidth="1"/>
    <col min="86" max="16384" width="0.85546875" style="1"/>
  </cols>
  <sheetData>
    <row r="1" spans="1:167">
      <c r="B1" s="180" t="s">
        <v>196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</row>
    <row r="2" spans="1:167" ht="18.75">
      <c r="BK2" s="320" t="s">
        <v>324</v>
      </c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20"/>
      <c r="CL2" s="320"/>
      <c r="CM2" s="320"/>
      <c r="CN2" s="320"/>
      <c r="CO2" s="320"/>
      <c r="CP2" s="320"/>
      <c r="CQ2" s="320"/>
      <c r="CR2" s="320"/>
      <c r="CS2" s="320"/>
      <c r="CT2" s="320"/>
      <c r="CU2" s="320"/>
      <c r="CV2" s="320"/>
      <c r="CW2" s="320"/>
      <c r="CX2" s="320"/>
      <c r="CY2" s="320"/>
      <c r="CZ2" s="320"/>
      <c r="DA2" s="320"/>
    </row>
    <row r="3" spans="1:16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</row>
    <row r="4" spans="1:167" s="26" customFormat="1" ht="15" customHeight="1">
      <c r="A4" s="244" t="s">
        <v>95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6"/>
      <c r="AC4" s="244" t="s">
        <v>89</v>
      </c>
      <c r="AD4" s="245"/>
      <c r="AE4" s="245"/>
      <c r="AF4" s="245"/>
      <c r="AG4" s="245"/>
      <c r="AH4" s="245"/>
      <c r="AI4" s="245"/>
      <c r="AJ4" s="245"/>
      <c r="AK4" s="246"/>
      <c r="AL4" s="244" t="s">
        <v>207</v>
      </c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6"/>
      <c r="BA4" s="265" t="s">
        <v>91</v>
      </c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  <c r="DF4" s="266"/>
      <c r="DG4" s="266"/>
      <c r="DH4" s="266"/>
      <c r="DI4" s="266"/>
      <c r="DJ4" s="266"/>
      <c r="DK4" s="266"/>
      <c r="DL4" s="266"/>
      <c r="DM4" s="266"/>
      <c r="DN4" s="266"/>
      <c r="DO4" s="266"/>
      <c r="DP4" s="266"/>
      <c r="DQ4" s="266"/>
      <c r="DR4" s="266"/>
      <c r="DS4" s="266"/>
      <c r="DT4" s="266"/>
      <c r="DU4" s="266"/>
      <c r="DV4" s="266"/>
      <c r="DW4" s="266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6"/>
      <c r="EL4" s="266"/>
      <c r="EM4" s="266"/>
      <c r="EN4" s="266"/>
      <c r="EO4" s="266"/>
      <c r="EP4" s="266"/>
      <c r="EQ4" s="266"/>
      <c r="ER4" s="266"/>
      <c r="ES4" s="266"/>
      <c r="ET4" s="266"/>
      <c r="EU4" s="266"/>
      <c r="EV4" s="266"/>
      <c r="EW4" s="266"/>
      <c r="EX4" s="266"/>
      <c r="EY4" s="266"/>
      <c r="EZ4" s="266"/>
      <c r="FA4" s="266"/>
      <c r="FB4" s="266"/>
      <c r="FC4" s="266"/>
      <c r="FD4" s="266"/>
      <c r="FE4" s="266"/>
      <c r="FF4" s="266"/>
      <c r="FG4" s="266"/>
      <c r="FH4" s="266"/>
      <c r="FI4" s="266"/>
      <c r="FJ4" s="266"/>
      <c r="FK4" s="267"/>
    </row>
    <row r="5" spans="1:167" s="26" customFormat="1" ht="15" customHeight="1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9"/>
      <c r="AC5" s="247"/>
      <c r="AD5" s="248"/>
      <c r="AE5" s="248"/>
      <c r="AF5" s="248"/>
      <c r="AG5" s="248"/>
      <c r="AH5" s="248"/>
      <c r="AI5" s="248"/>
      <c r="AJ5" s="248"/>
      <c r="AK5" s="249"/>
      <c r="AL5" s="247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9"/>
      <c r="BA5" s="244" t="s">
        <v>90</v>
      </c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6"/>
      <c r="BQ5" s="265" t="s">
        <v>6</v>
      </c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7"/>
    </row>
    <row r="6" spans="1:167" s="26" customFormat="1" ht="57" customHeight="1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9"/>
      <c r="AC6" s="247"/>
      <c r="AD6" s="248"/>
      <c r="AE6" s="248"/>
      <c r="AF6" s="248"/>
      <c r="AG6" s="248"/>
      <c r="AH6" s="248"/>
      <c r="AI6" s="248"/>
      <c r="AJ6" s="248"/>
      <c r="AK6" s="249"/>
      <c r="AL6" s="247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9"/>
      <c r="BA6" s="247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9"/>
      <c r="BQ6" s="210" t="s">
        <v>197</v>
      </c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2"/>
      <c r="CG6" s="244" t="s">
        <v>96</v>
      </c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6"/>
      <c r="CZ6" s="244" t="s">
        <v>92</v>
      </c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5"/>
      <c r="DL6" s="245"/>
      <c r="DM6" s="245"/>
      <c r="DN6" s="245"/>
      <c r="DO6" s="246"/>
      <c r="DP6" s="244" t="s">
        <v>93</v>
      </c>
      <c r="DQ6" s="245"/>
      <c r="DR6" s="245"/>
      <c r="DS6" s="245"/>
      <c r="DT6" s="245"/>
      <c r="DU6" s="245"/>
      <c r="DV6" s="245"/>
      <c r="DW6" s="245"/>
      <c r="DX6" s="245"/>
      <c r="DY6" s="245"/>
      <c r="DZ6" s="245"/>
      <c r="EA6" s="245"/>
      <c r="EB6" s="245"/>
      <c r="EC6" s="245"/>
      <c r="ED6" s="245"/>
      <c r="EE6" s="246"/>
      <c r="EF6" s="265" t="s">
        <v>94</v>
      </c>
      <c r="EG6" s="266"/>
      <c r="EH6" s="266"/>
      <c r="EI6" s="266"/>
      <c r="EJ6" s="266"/>
      <c r="EK6" s="266"/>
      <c r="EL6" s="266"/>
      <c r="EM6" s="266"/>
      <c r="EN6" s="266"/>
      <c r="EO6" s="266"/>
      <c r="EP6" s="266"/>
      <c r="EQ6" s="266"/>
      <c r="ER6" s="266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6"/>
      <c r="FF6" s="266"/>
      <c r="FG6" s="266"/>
      <c r="FH6" s="266"/>
      <c r="FI6" s="266"/>
      <c r="FJ6" s="266"/>
      <c r="FK6" s="267"/>
    </row>
    <row r="7" spans="1:167" s="26" customFormat="1" ht="115.15" customHeight="1">
      <c r="A7" s="250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2"/>
      <c r="AC7" s="250"/>
      <c r="AD7" s="251"/>
      <c r="AE7" s="251"/>
      <c r="AF7" s="251"/>
      <c r="AG7" s="251"/>
      <c r="AH7" s="251"/>
      <c r="AI7" s="251"/>
      <c r="AJ7" s="251"/>
      <c r="AK7" s="252"/>
      <c r="AL7" s="250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2"/>
      <c r="BA7" s="250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2"/>
      <c r="BQ7" s="213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5"/>
      <c r="CG7" s="250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2"/>
      <c r="CZ7" s="250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2"/>
      <c r="DP7" s="250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2"/>
      <c r="EF7" s="250" t="s">
        <v>225</v>
      </c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2"/>
      <c r="EV7" s="250" t="s">
        <v>315</v>
      </c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2"/>
    </row>
    <row r="8" spans="1:167" s="26" customFormat="1" ht="13.5">
      <c r="A8" s="207">
        <v>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9"/>
      <c r="AC8" s="253" t="s">
        <v>98</v>
      </c>
      <c r="AD8" s="254"/>
      <c r="AE8" s="254"/>
      <c r="AF8" s="254"/>
      <c r="AG8" s="254"/>
      <c r="AH8" s="254"/>
      <c r="AI8" s="254"/>
      <c r="AJ8" s="254"/>
      <c r="AK8" s="255"/>
      <c r="AL8" s="253" t="s">
        <v>99</v>
      </c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5"/>
      <c r="BA8" s="207">
        <v>4</v>
      </c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9"/>
      <c r="BQ8" s="207">
        <v>5</v>
      </c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9"/>
      <c r="CG8" s="207">
        <v>6</v>
      </c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9"/>
      <c r="CZ8" s="207">
        <v>7</v>
      </c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9"/>
      <c r="DP8" s="207">
        <v>8</v>
      </c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9"/>
      <c r="EF8" s="207">
        <v>9</v>
      </c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9"/>
      <c r="EV8" s="207">
        <v>10</v>
      </c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9"/>
    </row>
    <row r="9" spans="1:167" s="28" customFormat="1" ht="30" customHeight="1">
      <c r="A9" s="35"/>
      <c r="B9" s="289" t="s">
        <v>97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90"/>
      <c r="AC9" s="260" t="s">
        <v>100</v>
      </c>
      <c r="AD9" s="261"/>
      <c r="AE9" s="261"/>
      <c r="AF9" s="261"/>
      <c r="AG9" s="261"/>
      <c r="AH9" s="261"/>
      <c r="AI9" s="261"/>
      <c r="AJ9" s="261"/>
      <c r="AK9" s="262"/>
      <c r="AL9" s="233" t="s">
        <v>15</v>
      </c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41">
        <f>BQ9+CG9+CZ9+DP9+EF9+EV9</f>
        <v>7986512.0000000009</v>
      </c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>
        <f>BQ16+BQ17+BQ20+BQ21+BQ18+BQ19</f>
        <v>6130662.0000000009</v>
      </c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85">
        <f>CG25+CG27+CG26+CG28+CG29</f>
        <v>115850</v>
      </c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7"/>
      <c r="CZ9" s="241">
        <f>CZ25+CZ27</f>
        <v>0</v>
      </c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>
        <f>DP12</f>
        <v>0</v>
      </c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85">
        <f>EF10+EF13+EF18+EF20+EF21+EF23+EF24+EF31+EF14+EF15</f>
        <v>1670000</v>
      </c>
      <c r="EG9" s="286"/>
      <c r="EH9" s="286"/>
      <c r="EI9" s="286"/>
      <c r="EJ9" s="286"/>
      <c r="EK9" s="286"/>
      <c r="EL9" s="286"/>
      <c r="EM9" s="286"/>
      <c r="EN9" s="286"/>
      <c r="EO9" s="286"/>
      <c r="EP9" s="286"/>
      <c r="EQ9" s="286"/>
      <c r="ER9" s="286"/>
      <c r="ES9" s="286"/>
      <c r="ET9" s="286"/>
      <c r="EU9" s="287"/>
      <c r="EV9" s="285">
        <f>EV10+EV13+EV18+EV20+EV21+EV23+EV24+EV31+EV30</f>
        <v>70000</v>
      </c>
      <c r="EW9" s="286"/>
      <c r="EX9" s="286"/>
      <c r="EY9" s="286"/>
      <c r="EZ9" s="286"/>
      <c r="FA9" s="286"/>
      <c r="FB9" s="286"/>
      <c r="FC9" s="286"/>
      <c r="FD9" s="286"/>
      <c r="FE9" s="286"/>
      <c r="FF9" s="286"/>
      <c r="FG9" s="286"/>
      <c r="FH9" s="286"/>
      <c r="FI9" s="286"/>
      <c r="FJ9" s="286"/>
      <c r="FK9" s="287"/>
    </row>
    <row r="10" spans="1:167" s="28" customFormat="1" ht="15" customHeight="1">
      <c r="A10" s="308" t="s">
        <v>205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10"/>
      <c r="AC10" s="299" t="s">
        <v>101</v>
      </c>
      <c r="AD10" s="300"/>
      <c r="AE10" s="300"/>
      <c r="AF10" s="300"/>
      <c r="AG10" s="300"/>
      <c r="AH10" s="300"/>
      <c r="AI10" s="300"/>
      <c r="AJ10" s="300"/>
      <c r="AK10" s="301"/>
      <c r="AL10" s="299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1"/>
      <c r="BA10" s="277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9"/>
      <c r="BQ10" s="277" t="s">
        <v>15</v>
      </c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9"/>
      <c r="CG10" s="277" t="s">
        <v>15</v>
      </c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9"/>
      <c r="CZ10" s="277" t="s">
        <v>15</v>
      </c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9"/>
      <c r="DP10" s="277" t="s">
        <v>15</v>
      </c>
      <c r="DQ10" s="278"/>
      <c r="DR10" s="278"/>
      <c r="DS10" s="278"/>
      <c r="DT10" s="278"/>
      <c r="DU10" s="278"/>
      <c r="DV10" s="278"/>
      <c r="DW10" s="278"/>
      <c r="DX10" s="278"/>
      <c r="DY10" s="278"/>
      <c r="DZ10" s="278"/>
      <c r="EA10" s="278"/>
      <c r="EB10" s="278"/>
      <c r="EC10" s="278"/>
      <c r="ED10" s="278"/>
      <c r="EE10" s="279"/>
      <c r="EF10" s="277"/>
      <c r="EG10" s="278"/>
      <c r="EH10" s="278"/>
      <c r="EI10" s="278"/>
      <c r="EJ10" s="278"/>
      <c r="EK10" s="278"/>
      <c r="EL10" s="278"/>
      <c r="EM10" s="278"/>
      <c r="EN10" s="278"/>
      <c r="EO10" s="278"/>
      <c r="EP10" s="278"/>
      <c r="EQ10" s="278"/>
      <c r="ER10" s="278"/>
      <c r="ES10" s="278"/>
      <c r="ET10" s="278"/>
      <c r="EU10" s="279"/>
      <c r="EV10" s="277"/>
      <c r="EW10" s="278"/>
      <c r="EX10" s="278"/>
      <c r="EY10" s="278"/>
      <c r="EZ10" s="278"/>
      <c r="FA10" s="278"/>
      <c r="FB10" s="278"/>
      <c r="FC10" s="278"/>
      <c r="FD10" s="278"/>
      <c r="FE10" s="278"/>
      <c r="FF10" s="278"/>
      <c r="FG10" s="278"/>
      <c r="FH10" s="278"/>
      <c r="FI10" s="278"/>
      <c r="FJ10" s="278"/>
      <c r="FK10" s="279"/>
    </row>
    <row r="11" spans="1:167" s="28" customFormat="1" ht="15" customHeight="1">
      <c r="A11" s="311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3"/>
      <c r="AC11" s="305"/>
      <c r="AD11" s="306"/>
      <c r="AE11" s="306"/>
      <c r="AF11" s="306"/>
      <c r="AG11" s="306"/>
      <c r="AH11" s="306"/>
      <c r="AI11" s="306"/>
      <c r="AJ11" s="306"/>
      <c r="AK11" s="307"/>
      <c r="AL11" s="305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7"/>
      <c r="BA11" s="280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2"/>
      <c r="BQ11" s="280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2"/>
      <c r="CG11" s="280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2"/>
      <c r="CZ11" s="280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2"/>
      <c r="DP11" s="280"/>
      <c r="DQ11" s="281"/>
      <c r="DR11" s="281"/>
      <c r="DS11" s="281"/>
      <c r="DT11" s="281"/>
      <c r="DU11" s="281"/>
      <c r="DV11" s="281"/>
      <c r="DW11" s="281"/>
      <c r="DX11" s="281"/>
      <c r="DY11" s="281"/>
      <c r="DZ11" s="281"/>
      <c r="EA11" s="281"/>
      <c r="EB11" s="281"/>
      <c r="EC11" s="281"/>
      <c r="ED11" s="281"/>
      <c r="EE11" s="282"/>
      <c r="EF11" s="280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  <c r="ET11" s="281"/>
      <c r="EU11" s="282"/>
      <c r="EV11" s="280"/>
      <c r="EW11" s="281"/>
      <c r="EX11" s="281"/>
      <c r="EY11" s="281"/>
      <c r="EZ11" s="281"/>
      <c r="FA11" s="281"/>
      <c r="FB11" s="281"/>
      <c r="FC11" s="281"/>
      <c r="FD11" s="281"/>
      <c r="FE11" s="281"/>
      <c r="FF11" s="281"/>
      <c r="FG11" s="281"/>
      <c r="FH11" s="281"/>
      <c r="FI11" s="281"/>
      <c r="FJ11" s="281"/>
      <c r="FK11" s="282"/>
    </row>
    <row r="12" spans="1:167" s="38" customFormat="1" ht="20.25" customHeight="1">
      <c r="A12" s="37"/>
      <c r="B12" s="235" t="s">
        <v>102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6"/>
      <c r="AC12" s="256" t="s">
        <v>103</v>
      </c>
      <c r="AD12" s="257"/>
      <c r="AE12" s="257"/>
      <c r="AF12" s="257"/>
      <c r="AG12" s="257"/>
      <c r="AH12" s="257"/>
      <c r="AI12" s="257"/>
      <c r="AJ12" s="257"/>
      <c r="AK12" s="258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03">
        <f>BQ12+DP12+EF12</f>
        <v>0</v>
      </c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 t="s">
        <v>15</v>
      </c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 t="s">
        <v>15</v>
      </c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  <c r="FI12" s="200"/>
      <c r="FJ12" s="200"/>
      <c r="FK12" s="200"/>
    </row>
    <row r="13" spans="1:167" s="38" customFormat="1" ht="27.75" customHeight="1">
      <c r="A13" s="37"/>
      <c r="B13" s="231" t="s">
        <v>215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2"/>
      <c r="AC13" s="256"/>
      <c r="AD13" s="257"/>
      <c r="AE13" s="257"/>
      <c r="AF13" s="257"/>
      <c r="AG13" s="257"/>
      <c r="AH13" s="257"/>
      <c r="AI13" s="257"/>
      <c r="AJ13" s="257"/>
      <c r="AK13" s="258"/>
      <c r="AL13" s="225" t="s">
        <v>247</v>
      </c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7"/>
      <c r="BA13" s="203">
        <f t="shared" ref="BA13:BA22" si="0">BQ13+DP13+EF13</f>
        <v>1625000</v>
      </c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88">
        <v>0</v>
      </c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00" t="s">
        <v>15</v>
      </c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 t="s">
        <v>15</v>
      </c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>
        <v>1625000</v>
      </c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00"/>
      <c r="FD13" s="200"/>
      <c r="FE13" s="200"/>
      <c r="FF13" s="200"/>
      <c r="FG13" s="200"/>
      <c r="FH13" s="200"/>
      <c r="FI13" s="200"/>
      <c r="FJ13" s="200"/>
      <c r="FK13" s="200"/>
    </row>
    <row r="14" spans="1:167" s="38" customFormat="1" ht="27.75" customHeight="1">
      <c r="A14" s="77"/>
      <c r="B14" s="231" t="s">
        <v>291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2"/>
      <c r="AC14" s="256"/>
      <c r="AD14" s="257"/>
      <c r="AE14" s="257"/>
      <c r="AF14" s="257"/>
      <c r="AG14" s="257"/>
      <c r="AH14" s="257"/>
      <c r="AI14" s="257"/>
      <c r="AJ14" s="257"/>
      <c r="AK14" s="258"/>
      <c r="AL14" s="225" t="s">
        <v>293</v>
      </c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7"/>
      <c r="BA14" s="203">
        <f t="shared" si="0"/>
        <v>0</v>
      </c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88">
        <v>0</v>
      </c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00" t="s">
        <v>15</v>
      </c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 t="s">
        <v>15</v>
      </c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334">
        <v>0</v>
      </c>
      <c r="EG14" s="334"/>
      <c r="EH14" s="334"/>
      <c r="EI14" s="334"/>
      <c r="EJ14" s="334"/>
      <c r="EK14" s="334"/>
      <c r="EL14" s="334"/>
      <c r="EM14" s="334"/>
      <c r="EN14" s="334"/>
      <c r="EO14" s="334"/>
      <c r="EP14" s="334"/>
      <c r="EQ14" s="334"/>
      <c r="ER14" s="334"/>
      <c r="ES14" s="334"/>
      <c r="ET14" s="334"/>
      <c r="EU14" s="334"/>
      <c r="EV14" s="200"/>
      <c r="EW14" s="200"/>
      <c r="EX14" s="200"/>
      <c r="EY14" s="200"/>
      <c r="EZ14" s="200"/>
      <c r="FA14" s="200"/>
      <c r="FB14" s="200"/>
      <c r="FC14" s="200"/>
      <c r="FD14" s="200"/>
      <c r="FE14" s="200"/>
      <c r="FF14" s="200"/>
      <c r="FG14" s="200"/>
      <c r="FH14" s="200"/>
      <c r="FI14" s="200"/>
      <c r="FJ14" s="200"/>
      <c r="FK14" s="200"/>
    </row>
    <row r="15" spans="1:167" s="38" customFormat="1" ht="27.75" customHeight="1">
      <c r="A15" s="77"/>
      <c r="B15" s="231" t="s">
        <v>292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2"/>
      <c r="AC15" s="256"/>
      <c r="AD15" s="257"/>
      <c r="AE15" s="257"/>
      <c r="AF15" s="257"/>
      <c r="AG15" s="257"/>
      <c r="AH15" s="257"/>
      <c r="AI15" s="257"/>
      <c r="AJ15" s="257"/>
      <c r="AK15" s="258"/>
      <c r="AL15" s="225" t="s">
        <v>294</v>
      </c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7"/>
      <c r="BA15" s="203">
        <f t="shared" ref="BA15" si="1">BQ15+DP15+EF15</f>
        <v>45000</v>
      </c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88">
        <v>0</v>
      </c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00" t="s">
        <v>15</v>
      </c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 t="s">
        <v>15</v>
      </c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>
        <v>45000</v>
      </c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0"/>
      <c r="FF15" s="200"/>
      <c r="FG15" s="200"/>
      <c r="FH15" s="200"/>
      <c r="FI15" s="200"/>
      <c r="FJ15" s="200"/>
      <c r="FK15" s="200"/>
    </row>
    <row r="16" spans="1:167" s="38" customFormat="1" ht="85.5" customHeight="1">
      <c r="A16" s="37"/>
      <c r="B16" s="231" t="s">
        <v>221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2"/>
      <c r="AC16" s="228"/>
      <c r="AD16" s="229"/>
      <c r="AE16" s="229"/>
      <c r="AF16" s="229"/>
      <c r="AG16" s="229"/>
      <c r="AH16" s="229"/>
      <c r="AI16" s="229"/>
      <c r="AJ16" s="229"/>
      <c r="AK16" s="230"/>
      <c r="AL16" s="225" t="s">
        <v>232</v>
      </c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7"/>
      <c r="BA16" s="222">
        <f>BQ16+DP16+EF16</f>
        <v>5257090</v>
      </c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4"/>
      <c r="BQ16" s="219">
        <f>5361250-104160</f>
        <v>5257090</v>
      </c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1"/>
      <c r="CG16" s="219" t="s">
        <v>15</v>
      </c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1"/>
      <c r="CZ16" s="219" t="s">
        <v>15</v>
      </c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1"/>
      <c r="DP16" s="219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1"/>
      <c r="EF16" s="219"/>
      <c r="EG16" s="220"/>
      <c r="EH16" s="220"/>
      <c r="EI16" s="220"/>
      <c r="EJ16" s="220"/>
      <c r="EK16" s="220"/>
      <c r="EL16" s="220"/>
      <c r="EM16" s="220"/>
      <c r="EN16" s="220"/>
      <c r="EO16" s="220"/>
      <c r="EP16" s="220"/>
      <c r="EQ16" s="220"/>
      <c r="ER16" s="220"/>
      <c r="ES16" s="220"/>
      <c r="ET16" s="220"/>
      <c r="EU16" s="221"/>
      <c r="EV16" s="219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0"/>
      <c r="FH16" s="220"/>
      <c r="FI16" s="220"/>
      <c r="FJ16" s="220"/>
      <c r="FK16" s="221"/>
    </row>
    <row r="17" spans="1:167" s="38" customFormat="1" ht="87.75" customHeight="1">
      <c r="A17" s="57"/>
      <c r="B17" s="231" t="s">
        <v>220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2"/>
      <c r="AC17" s="42"/>
      <c r="AD17" s="43"/>
      <c r="AE17" s="43"/>
      <c r="AF17" s="43"/>
      <c r="AG17" s="43"/>
      <c r="AH17" s="43"/>
      <c r="AI17" s="43"/>
      <c r="AJ17" s="43"/>
      <c r="AK17" s="44"/>
      <c r="AL17" s="225" t="s">
        <v>233</v>
      </c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7"/>
      <c r="BA17" s="222">
        <f>BQ17+DP17+EF17</f>
        <v>189873</v>
      </c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4"/>
      <c r="BQ17" s="219">
        <f>184489+5384</f>
        <v>189873</v>
      </c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1"/>
      <c r="CG17" s="45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7"/>
      <c r="CZ17" s="45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7"/>
      <c r="DP17" s="45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7"/>
      <c r="EF17" s="45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7"/>
      <c r="EV17" s="45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7"/>
    </row>
    <row r="18" spans="1:167" s="38" customFormat="1" ht="55.5" customHeight="1">
      <c r="A18" s="37"/>
      <c r="B18" s="283" t="s">
        <v>224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4"/>
      <c r="AC18" s="256"/>
      <c r="AD18" s="257"/>
      <c r="AE18" s="257"/>
      <c r="AF18" s="257"/>
      <c r="AG18" s="257"/>
      <c r="AH18" s="257"/>
      <c r="AI18" s="257"/>
      <c r="AJ18" s="257"/>
      <c r="AK18" s="258"/>
      <c r="AL18" s="259" t="s">
        <v>307</v>
      </c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03">
        <f t="shared" si="0"/>
        <v>2902.48</v>
      </c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0">
        <v>2902.48</v>
      </c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 t="s">
        <v>15</v>
      </c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 t="s">
        <v>15</v>
      </c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  <c r="EB18" s="200"/>
      <c r="EC18" s="200"/>
      <c r="ED18" s="200"/>
      <c r="EE18" s="200"/>
      <c r="EF18" s="200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  <c r="ES18" s="200"/>
      <c r="ET18" s="200"/>
      <c r="EU18" s="200"/>
      <c r="EV18" s="200"/>
      <c r="EW18" s="200"/>
      <c r="EX18" s="200"/>
      <c r="EY18" s="200"/>
      <c r="EZ18" s="200"/>
      <c r="FA18" s="200"/>
      <c r="FB18" s="200"/>
      <c r="FC18" s="200"/>
      <c r="FD18" s="200"/>
      <c r="FE18" s="200"/>
      <c r="FF18" s="200"/>
      <c r="FG18" s="200"/>
      <c r="FH18" s="200"/>
      <c r="FI18" s="200"/>
      <c r="FJ18" s="200"/>
      <c r="FK18" s="200"/>
    </row>
    <row r="19" spans="1:167" s="38" customFormat="1" ht="55.5" customHeight="1">
      <c r="A19" s="63"/>
      <c r="B19" s="275" t="s">
        <v>224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6"/>
      <c r="AC19" s="228"/>
      <c r="AD19" s="229"/>
      <c r="AE19" s="229"/>
      <c r="AF19" s="229"/>
      <c r="AG19" s="229"/>
      <c r="AH19" s="229"/>
      <c r="AI19" s="229"/>
      <c r="AJ19" s="229"/>
      <c r="AK19" s="230"/>
      <c r="AL19" s="259" t="s">
        <v>308</v>
      </c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22">
        <f t="shared" ref="BA19" si="2">BQ19+DP19+EF19</f>
        <v>287345.32999999996</v>
      </c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4"/>
      <c r="BQ19" s="219">
        <f>237345.33+50000</f>
        <v>287345.32999999996</v>
      </c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1"/>
      <c r="CG19" s="219" t="s">
        <v>15</v>
      </c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1"/>
      <c r="CZ19" s="219" t="s">
        <v>15</v>
      </c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1"/>
      <c r="DP19" s="219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1"/>
      <c r="EF19" s="219"/>
      <c r="EG19" s="220"/>
      <c r="EH19" s="220"/>
      <c r="EI19" s="220"/>
      <c r="EJ19" s="220"/>
      <c r="EK19" s="220"/>
      <c r="EL19" s="220"/>
      <c r="EM19" s="220"/>
      <c r="EN19" s="220"/>
      <c r="EO19" s="220"/>
      <c r="EP19" s="220"/>
      <c r="EQ19" s="220"/>
      <c r="ER19" s="220"/>
      <c r="ES19" s="220"/>
      <c r="ET19" s="220"/>
      <c r="EU19" s="221"/>
      <c r="EV19" s="219"/>
      <c r="EW19" s="220"/>
      <c r="EX19" s="220"/>
      <c r="EY19" s="220"/>
      <c r="EZ19" s="220"/>
      <c r="FA19" s="220"/>
      <c r="FB19" s="220"/>
      <c r="FC19" s="220"/>
      <c r="FD19" s="220"/>
      <c r="FE19" s="220"/>
      <c r="FF19" s="220"/>
      <c r="FG19" s="220"/>
      <c r="FH19" s="220"/>
      <c r="FI19" s="220"/>
      <c r="FJ19" s="220"/>
      <c r="FK19" s="221"/>
    </row>
    <row r="20" spans="1:167" s="38" customFormat="1" ht="52.5" customHeight="1">
      <c r="A20" s="63"/>
      <c r="B20" s="275" t="s">
        <v>224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6"/>
      <c r="AC20" s="228"/>
      <c r="AD20" s="229"/>
      <c r="AE20" s="229"/>
      <c r="AF20" s="229"/>
      <c r="AG20" s="229"/>
      <c r="AH20" s="229"/>
      <c r="AI20" s="229"/>
      <c r="AJ20" s="229"/>
      <c r="AK20" s="230"/>
      <c r="AL20" s="228" t="s">
        <v>210</v>
      </c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30"/>
      <c r="BA20" s="222">
        <f t="shared" si="0"/>
        <v>393451.19</v>
      </c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4"/>
      <c r="BQ20" s="219">
        <f>683699-290247.81</f>
        <v>393451.19</v>
      </c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1"/>
      <c r="CG20" s="219" t="s">
        <v>15</v>
      </c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1"/>
      <c r="CZ20" s="219" t="s">
        <v>15</v>
      </c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1"/>
      <c r="DP20" s="219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1"/>
      <c r="EF20" s="219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1"/>
      <c r="EV20" s="219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1"/>
    </row>
    <row r="21" spans="1:167" s="38" customFormat="1" ht="79.900000000000006" customHeight="1">
      <c r="A21" s="37"/>
      <c r="B21" s="283" t="s">
        <v>222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4"/>
      <c r="AC21" s="256"/>
      <c r="AD21" s="257"/>
      <c r="AE21" s="257"/>
      <c r="AF21" s="257"/>
      <c r="AG21" s="257"/>
      <c r="AH21" s="257"/>
      <c r="AI21" s="257"/>
      <c r="AJ21" s="257"/>
      <c r="AK21" s="258"/>
      <c r="AL21" s="259" t="s">
        <v>223</v>
      </c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03">
        <f t="shared" si="0"/>
        <v>0</v>
      </c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0">
        <f>1000-1000</f>
        <v>0</v>
      </c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 t="s">
        <v>15</v>
      </c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 t="s">
        <v>15</v>
      </c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  <c r="ES21" s="200"/>
      <c r="ET21" s="200"/>
      <c r="EU21" s="200"/>
      <c r="EV21" s="200"/>
      <c r="EW21" s="200"/>
      <c r="EX21" s="200"/>
      <c r="EY21" s="200"/>
      <c r="EZ21" s="200"/>
      <c r="FA21" s="200"/>
      <c r="FB21" s="200"/>
      <c r="FC21" s="200"/>
      <c r="FD21" s="200"/>
      <c r="FE21" s="200"/>
      <c r="FF21" s="200"/>
      <c r="FG21" s="200"/>
      <c r="FH21" s="200"/>
      <c r="FI21" s="200"/>
      <c r="FJ21" s="200"/>
      <c r="FK21" s="200"/>
    </row>
    <row r="22" spans="1:167" s="38" customFormat="1" ht="33.6" customHeight="1">
      <c r="A22" s="37"/>
      <c r="B22" s="283" t="s">
        <v>212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4"/>
      <c r="AC22" s="256"/>
      <c r="AD22" s="257"/>
      <c r="AE22" s="257"/>
      <c r="AF22" s="257"/>
      <c r="AG22" s="257"/>
      <c r="AH22" s="257"/>
      <c r="AI22" s="257"/>
      <c r="AJ22" s="257"/>
      <c r="AK22" s="258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03">
        <f t="shared" si="0"/>
        <v>0</v>
      </c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0">
        <f>BQ93</f>
        <v>0</v>
      </c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 t="s">
        <v>15</v>
      </c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 t="s">
        <v>15</v>
      </c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  <c r="EI22" s="200"/>
      <c r="EJ22" s="200"/>
      <c r="EK22" s="200"/>
      <c r="EL22" s="200"/>
      <c r="EM22" s="200"/>
      <c r="EN22" s="200"/>
      <c r="EO22" s="200"/>
      <c r="EP22" s="200"/>
      <c r="EQ22" s="200"/>
      <c r="ER22" s="200"/>
      <c r="ES22" s="200"/>
      <c r="ET22" s="200"/>
      <c r="EU22" s="200"/>
      <c r="EV22" s="200"/>
      <c r="EW22" s="200"/>
      <c r="EX22" s="200"/>
      <c r="EY22" s="200"/>
      <c r="EZ22" s="200"/>
      <c r="FA22" s="200"/>
      <c r="FB22" s="200"/>
      <c r="FC22" s="200"/>
      <c r="FD22" s="200"/>
      <c r="FE22" s="200"/>
      <c r="FF22" s="200"/>
      <c r="FG22" s="200"/>
      <c r="FH22" s="200"/>
      <c r="FI22" s="200"/>
      <c r="FJ22" s="200"/>
      <c r="FK22" s="200"/>
    </row>
    <row r="23" spans="1:167" s="28" customFormat="1" ht="27.75" customHeight="1">
      <c r="A23" s="35"/>
      <c r="B23" s="263" t="s">
        <v>107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4"/>
      <c r="AC23" s="253" t="s">
        <v>104</v>
      </c>
      <c r="AD23" s="254"/>
      <c r="AE23" s="254"/>
      <c r="AF23" s="254"/>
      <c r="AG23" s="254"/>
      <c r="AH23" s="254"/>
      <c r="AI23" s="254"/>
      <c r="AJ23" s="254"/>
      <c r="AK23" s="255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43">
        <f>EF23</f>
        <v>0</v>
      </c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2" t="s">
        <v>15</v>
      </c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 t="s">
        <v>15</v>
      </c>
      <c r="CH23" s="242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2"/>
      <c r="CY23" s="242"/>
      <c r="CZ23" s="242" t="s">
        <v>15</v>
      </c>
      <c r="DA23" s="242"/>
      <c r="DB23" s="242"/>
      <c r="DC23" s="242"/>
      <c r="DD23" s="242"/>
      <c r="DE23" s="242"/>
      <c r="DF23" s="242"/>
      <c r="DG23" s="242"/>
      <c r="DH23" s="242"/>
      <c r="DI23" s="242"/>
      <c r="DJ23" s="242"/>
      <c r="DK23" s="242"/>
      <c r="DL23" s="242"/>
      <c r="DM23" s="242"/>
      <c r="DN23" s="242"/>
      <c r="DO23" s="242"/>
      <c r="DP23" s="242" t="s">
        <v>15</v>
      </c>
      <c r="DQ23" s="242"/>
      <c r="DR23" s="242"/>
      <c r="DS23" s="242"/>
      <c r="DT23" s="242"/>
      <c r="DU23" s="242"/>
      <c r="DV23" s="242"/>
      <c r="DW23" s="242"/>
      <c r="DX23" s="242"/>
      <c r="DY23" s="242"/>
      <c r="DZ23" s="242"/>
      <c r="EA23" s="242"/>
      <c r="EB23" s="242"/>
      <c r="EC23" s="242"/>
      <c r="ED23" s="242"/>
      <c r="EE23" s="242"/>
      <c r="EF23" s="242"/>
      <c r="EG23" s="242"/>
      <c r="EH23" s="242"/>
      <c r="EI23" s="242"/>
      <c r="EJ23" s="242"/>
      <c r="EK23" s="242"/>
      <c r="EL23" s="242"/>
      <c r="EM23" s="242"/>
      <c r="EN23" s="242"/>
      <c r="EO23" s="242"/>
      <c r="EP23" s="242"/>
      <c r="EQ23" s="242"/>
      <c r="ER23" s="242"/>
      <c r="ES23" s="242"/>
      <c r="ET23" s="242"/>
      <c r="EU23" s="242"/>
      <c r="EV23" s="242"/>
      <c r="EW23" s="242"/>
      <c r="EX23" s="242"/>
      <c r="EY23" s="242"/>
      <c r="EZ23" s="242"/>
      <c r="FA23" s="242"/>
      <c r="FB23" s="242"/>
      <c r="FC23" s="242"/>
      <c r="FD23" s="242"/>
      <c r="FE23" s="242"/>
      <c r="FF23" s="242"/>
      <c r="FG23" s="242"/>
      <c r="FH23" s="242"/>
      <c r="FI23" s="242"/>
      <c r="FJ23" s="242"/>
      <c r="FK23" s="242"/>
    </row>
    <row r="24" spans="1:167" s="28" customFormat="1" ht="65.25" customHeight="1">
      <c r="A24" s="35"/>
      <c r="B24" s="263" t="s">
        <v>106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4"/>
      <c r="AC24" s="253" t="s">
        <v>105</v>
      </c>
      <c r="AD24" s="254"/>
      <c r="AE24" s="254"/>
      <c r="AF24" s="254"/>
      <c r="AG24" s="254"/>
      <c r="AH24" s="254"/>
      <c r="AI24" s="254"/>
      <c r="AJ24" s="254"/>
      <c r="AK24" s="255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43">
        <f>EF24</f>
        <v>0</v>
      </c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2" t="s">
        <v>15</v>
      </c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 t="s">
        <v>15</v>
      </c>
      <c r="CH24" s="242"/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2"/>
      <c r="CY24" s="242"/>
      <c r="CZ24" s="242" t="s">
        <v>15</v>
      </c>
      <c r="DA24" s="242"/>
      <c r="DB24" s="242"/>
      <c r="DC24" s="242"/>
      <c r="DD24" s="242"/>
      <c r="DE24" s="242"/>
      <c r="DF24" s="242"/>
      <c r="DG24" s="242"/>
      <c r="DH24" s="242"/>
      <c r="DI24" s="242"/>
      <c r="DJ24" s="242"/>
      <c r="DK24" s="242"/>
      <c r="DL24" s="242"/>
      <c r="DM24" s="242"/>
      <c r="DN24" s="242"/>
      <c r="DO24" s="242"/>
      <c r="DP24" s="242" t="s">
        <v>15</v>
      </c>
      <c r="DQ24" s="242"/>
      <c r="DR24" s="242"/>
      <c r="DS24" s="242"/>
      <c r="DT24" s="242"/>
      <c r="DU24" s="242"/>
      <c r="DV24" s="242"/>
      <c r="DW24" s="242"/>
      <c r="DX24" s="242"/>
      <c r="DY24" s="242"/>
      <c r="DZ24" s="242"/>
      <c r="EA24" s="242"/>
      <c r="EB24" s="242"/>
      <c r="EC24" s="242"/>
      <c r="ED24" s="242"/>
      <c r="EE24" s="242"/>
      <c r="EF24" s="242"/>
      <c r="EG24" s="242"/>
      <c r="EH24" s="242"/>
      <c r="EI24" s="242"/>
      <c r="EJ24" s="242"/>
      <c r="EK24" s="242"/>
      <c r="EL24" s="242"/>
      <c r="EM24" s="242"/>
      <c r="EN24" s="242"/>
      <c r="EO24" s="242"/>
      <c r="EP24" s="242"/>
      <c r="EQ24" s="242"/>
      <c r="ER24" s="242"/>
      <c r="ES24" s="242"/>
      <c r="ET24" s="242"/>
      <c r="EU24" s="242"/>
      <c r="EV24" s="242"/>
      <c r="EW24" s="242"/>
      <c r="EX24" s="242"/>
      <c r="EY24" s="242"/>
      <c r="EZ24" s="242"/>
      <c r="FA24" s="242"/>
      <c r="FB24" s="242"/>
      <c r="FC24" s="242"/>
      <c r="FD24" s="242"/>
      <c r="FE24" s="242"/>
      <c r="FF24" s="242"/>
      <c r="FG24" s="242"/>
      <c r="FH24" s="242"/>
      <c r="FI24" s="242"/>
      <c r="FJ24" s="242"/>
      <c r="FK24" s="242"/>
    </row>
    <row r="25" spans="1:167" s="28" customFormat="1" ht="39.75" customHeight="1">
      <c r="A25" s="35"/>
      <c r="B25" s="283" t="s">
        <v>211</v>
      </c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4"/>
      <c r="AC25" s="253" t="s">
        <v>108</v>
      </c>
      <c r="AD25" s="254"/>
      <c r="AE25" s="254"/>
      <c r="AF25" s="254"/>
      <c r="AG25" s="254"/>
      <c r="AH25" s="254"/>
      <c r="AI25" s="254"/>
      <c r="AJ25" s="254"/>
      <c r="AK25" s="255"/>
      <c r="AL25" s="259" t="s">
        <v>317</v>
      </c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43">
        <f t="shared" ref="BA25:BA29" si="3">CG25+CZ25</f>
        <v>111850</v>
      </c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2" t="s">
        <v>15</v>
      </c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>
        <f>75968+39410-33888+5000+10000+15360</f>
        <v>111850</v>
      </c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2" t="s">
        <v>15</v>
      </c>
      <c r="DQ25" s="242"/>
      <c r="DR25" s="242"/>
      <c r="DS25" s="242"/>
      <c r="DT25" s="242"/>
      <c r="DU25" s="242"/>
      <c r="DV25" s="242"/>
      <c r="DW25" s="242"/>
      <c r="DX25" s="242"/>
      <c r="DY25" s="242"/>
      <c r="DZ25" s="242"/>
      <c r="EA25" s="242"/>
      <c r="EB25" s="242"/>
      <c r="EC25" s="242"/>
      <c r="ED25" s="242"/>
      <c r="EE25" s="242"/>
      <c r="EF25" s="242" t="s">
        <v>15</v>
      </c>
      <c r="EG25" s="242"/>
      <c r="EH25" s="242"/>
      <c r="EI25" s="242"/>
      <c r="EJ25" s="242"/>
      <c r="EK25" s="242"/>
      <c r="EL25" s="242"/>
      <c r="EM25" s="242"/>
      <c r="EN25" s="242"/>
      <c r="EO25" s="242"/>
      <c r="EP25" s="242"/>
      <c r="EQ25" s="242"/>
      <c r="ER25" s="242"/>
      <c r="ES25" s="242"/>
      <c r="ET25" s="242"/>
      <c r="EU25" s="242"/>
      <c r="EV25" s="242" t="s">
        <v>15</v>
      </c>
      <c r="EW25" s="242"/>
      <c r="EX25" s="242"/>
      <c r="EY25" s="242"/>
      <c r="EZ25" s="242"/>
      <c r="FA25" s="242"/>
      <c r="FB25" s="242"/>
      <c r="FC25" s="242"/>
      <c r="FD25" s="242"/>
      <c r="FE25" s="242"/>
      <c r="FF25" s="242"/>
      <c r="FG25" s="242"/>
      <c r="FH25" s="242"/>
      <c r="FI25" s="242"/>
      <c r="FJ25" s="242"/>
      <c r="FK25" s="242"/>
    </row>
    <row r="26" spans="1:167" s="28" customFormat="1" ht="30" customHeight="1">
      <c r="A26" s="35"/>
      <c r="B26" s="275" t="s">
        <v>250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6"/>
      <c r="AC26" s="59"/>
      <c r="AD26" s="60"/>
      <c r="AE26" s="60"/>
      <c r="AF26" s="60"/>
      <c r="AG26" s="60"/>
      <c r="AH26" s="60"/>
      <c r="AI26" s="60"/>
      <c r="AJ26" s="60"/>
      <c r="AK26" s="61"/>
      <c r="AL26" s="259" t="s">
        <v>318</v>
      </c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43">
        <f t="shared" si="3"/>
        <v>0</v>
      </c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2" t="s">
        <v>15</v>
      </c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2">
        <v>0</v>
      </c>
      <c r="CH26" s="242"/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  <c r="CS26" s="242"/>
      <c r="CT26" s="242"/>
      <c r="CU26" s="242"/>
      <c r="CV26" s="242"/>
      <c r="CW26" s="242"/>
      <c r="CX26" s="242"/>
      <c r="CY26" s="242"/>
      <c r="CZ26" s="242"/>
      <c r="DA26" s="242"/>
      <c r="DB26" s="242"/>
      <c r="DC26" s="242"/>
      <c r="DD26" s="242"/>
      <c r="DE26" s="242"/>
      <c r="DF26" s="242"/>
      <c r="DG26" s="242"/>
      <c r="DH26" s="242"/>
      <c r="DI26" s="242"/>
      <c r="DJ26" s="242"/>
      <c r="DK26" s="242"/>
      <c r="DL26" s="242"/>
      <c r="DM26" s="242"/>
      <c r="DN26" s="242"/>
      <c r="DO26" s="242"/>
      <c r="DP26" s="242" t="s">
        <v>15</v>
      </c>
      <c r="DQ26" s="242"/>
      <c r="DR26" s="242"/>
      <c r="DS26" s="242"/>
      <c r="DT26" s="242"/>
      <c r="DU26" s="242"/>
      <c r="DV26" s="242"/>
      <c r="DW26" s="242"/>
      <c r="DX26" s="242"/>
      <c r="DY26" s="242"/>
      <c r="DZ26" s="242"/>
      <c r="EA26" s="242"/>
      <c r="EB26" s="242"/>
      <c r="EC26" s="242"/>
      <c r="ED26" s="242"/>
      <c r="EE26" s="242"/>
      <c r="EF26" s="242" t="s">
        <v>15</v>
      </c>
      <c r="EG26" s="242"/>
      <c r="EH26" s="242"/>
      <c r="EI26" s="242"/>
      <c r="EJ26" s="242"/>
      <c r="EK26" s="242"/>
      <c r="EL26" s="242"/>
      <c r="EM26" s="242"/>
      <c r="EN26" s="242"/>
      <c r="EO26" s="242"/>
      <c r="EP26" s="242"/>
      <c r="EQ26" s="242"/>
      <c r="ER26" s="242"/>
      <c r="ES26" s="242"/>
      <c r="ET26" s="242"/>
      <c r="EU26" s="242"/>
      <c r="EV26" s="242" t="s">
        <v>15</v>
      </c>
      <c r="EW26" s="242"/>
      <c r="EX26" s="242"/>
      <c r="EY26" s="242"/>
      <c r="EZ26" s="242"/>
      <c r="FA26" s="242"/>
      <c r="FB26" s="242"/>
      <c r="FC26" s="242"/>
      <c r="FD26" s="242"/>
      <c r="FE26" s="242"/>
      <c r="FF26" s="242"/>
      <c r="FG26" s="242"/>
      <c r="FH26" s="242"/>
      <c r="FI26" s="242"/>
      <c r="FJ26" s="242"/>
      <c r="FK26" s="242"/>
    </row>
    <row r="27" spans="1:167" s="28" customFormat="1" ht="30" customHeight="1">
      <c r="A27" s="35"/>
      <c r="B27" s="275" t="s">
        <v>253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6"/>
      <c r="AC27" s="51"/>
      <c r="AD27" s="52"/>
      <c r="AE27" s="52"/>
      <c r="AF27" s="52"/>
      <c r="AG27" s="52"/>
      <c r="AH27" s="52"/>
      <c r="AI27" s="52"/>
      <c r="AJ27" s="52"/>
      <c r="AK27" s="53"/>
      <c r="AL27" s="259" t="s">
        <v>319</v>
      </c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43">
        <f t="shared" si="3"/>
        <v>4000</v>
      </c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2" t="s">
        <v>15</v>
      </c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2"/>
      <c r="CE27" s="242"/>
      <c r="CF27" s="242"/>
      <c r="CG27" s="242">
        <v>4000</v>
      </c>
      <c r="CH27" s="242"/>
      <c r="CI27" s="242"/>
      <c r="CJ27" s="242"/>
      <c r="CK27" s="242"/>
      <c r="CL27" s="242"/>
      <c r="CM27" s="242"/>
      <c r="CN27" s="242"/>
      <c r="CO27" s="242"/>
      <c r="CP27" s="242"/>
      <c r="CQ27" s="242"/>
      <c r="CR27" s="242"/>
      <c r="CS27" s="242"/>
      <c r="CT27" s="242"/>
      <c r="CU27" s="242"/>
      <c r="CV27" s="242"/>
      <c r="CW27" s="242"/>
      <c r="CX27" s="242"/>
      <c r="CY27" s="242"/>
      <c r="CZ27" s="242"/>
      <c r="DA27" s="242"/>
      <c r="DB27" s="242"/>
      <c r="DC27" s="242"/>
      <c r="DD27" s="242"/>
      <c r="DE27" s="242"/>
      <c r="DF27" s="242"/>
      <c r="DG27" s="242"/>
      <c r="DH27" s="242"/>
      <c r="DI27" s="242"/>
      <c r="DJ27" s="242"/>
      <c r="DK27" s="242"/>
      <c r="DL27" s="242"/>
      <c r="DM27" s="242"/>
      <c r="DN27" s="242"/>
      <c r="DO27" s="242"/>
      <c r="DP27" s="242" t="s">
        <v>15</v>
      </c>
      <c r="DQ27" s="242"/>
      <c r="DR27" s="242"/>
      <c r="DS27" s="242"/>
      <c r="DT27" s="242"/>
      <c r="DU27" s="242"/>
      <c r="DV27" s="242"/>
      <c r="DW27" s="242"/>
      <c r="DX27" s="242"/>
      <c r="DY27" s="242"/>
      <c r="DZ27" s="242"/>
      <c r="EA27" s="242"/>
      <c r="EB27" s="242"/>
      <c r="EC27" s="242"/>
      <c r="ED27" s="242"/>
      <c r="EE27" s="242"/>
      <c r="EF27" s="242" t="s">
        <v>15</v>
      </c>
      <c r="EG27" s="242"/>
      <c r="EH27" s="242"/>
      <c r="EI27" s="242"/>
      <c r="EJ27" s="242"/>
      <c r="EK27" s="242"/>
      <c r="EL27" s="242"/>
      <c r="EM27" s="242"/>
      <c r="EN27" s="242"/>
      <c r="EO27" s="242"/>
      <c r="EP27" s="242"/>
      <c r="EQ27" s="242"/>
      <c r="ER27" s="242"/>
      <c r="ES27" s="242"/>
      <c r="ET27" s="242"/>
      <c r="EU27" s="242"/>
      <c r="EV27" s="242" t="s">
        <v>15</v>
      </c>
      <c r="EW27" s="242"/>
      <c r="EX27" s="242"/>
      <c r="EY27" s="242"/>
      <c r="EZ27" s="242"/>
      <c r="FA27" s="242"/>
      <c r="FB27" s="242"/>
      <c r="FC27" s="242"/>
      <c r="FD27" s="242"/>
      <c r="FE27" s="242"/>
      <c r="FF27" s="242"/>
      <c r="FG27" s="242"/>
      <c r="FH27" s="242"/>
      <c r="FI27" s="242"/>
      <c r="FJ27" s="242"/>
      <c r="FK27" s="242"/>
    </row>
    <row r="28" spans="1:167" s="28" customFormat="1" ht="30" customHeight="1">
      <c r="A28" s="35"/>
      <c r="B28" s="275" t="s">
        <v>259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6"/>
      <c r="AC28" s="64"/>
      <c r="AD28" s="65"/>
      <c r="AE28" s="65"/>
      <c r="AF28" s="65"/>
      <c r="AG28" s="65"/>
      <c r="AH28" s="65"/>
      <c r="AI28" s="65"/>
      <c r="AJ28" s="65"/>
      <c r="AK28" s="66"/>
      <c r="AL28" s="259" t="s">
        <v>257</v>
      </c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43">
        <f t="shared" si="3"/>
        <v>0</v>
      </c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2" t="s">
        <v>15</v>
      </c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>
        <v>0</v>
      </c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2"/>
      <c r="DE28" s="242"/>
      <c r="DF28" s="242"/>
      <c r="DG28" s="242"/>
      <c r="DH28" s="242"/>
      <c r="DI28" s="242"/>
      <c r="DJ28" s="242"/>
      <c r="DK28" s="242"/>
      <c r="DL28" s="242"/>
      <c r="DM28" s="242"/>
      <c r="DN28" s="242"/>
      <c r="DO28" s="242"/>
      <c r="DP28" s="242" t="s">
        <v>15</v>
      </c>
      <c r="DQ28" s="242"/>
      <c r="DR28" s="242"/>
      <c r="DS28" s="242"/>
      <c r="DT28" s="242"/>
      <c r="DU28" s="242"/>
      <c r="DV28" s="242"/>
      <c r="DW28" s="242"/>
      <c r="DX28" s="242"/>
      <c r="DY28" s="242"/>
      <c r="DZ28" s="242"/>
      <c r="EA28" s="242"/>
      <c r="EB28" s="242"/>
      <c r="EC28" s="242"/>
      <c r="ED28" s="242"/>
      <c r="EE28" s="242"/>
      <c r="EF28" s="242" t="s">
        <v>15</v>
      </c>
      <c r="EG28" s="242"/>
      <c r="EH28" s="242"/>
      <c r="EI28" s="242"/>
      <c r="EJ28" s="242"/>
      <c r="EK28" s="242"/>
      <c r="EL28" s="242"/>
      <c r="EM28" s="242"/>
      <c r="EN28" s="242"/>
      <c r="EO28" s="242"/>
      <c r="EP28" s="242"/>
      <c r="EQ28" s="242"/>
      <c r="ER28" s="242"/>
      <c r="ES28" s="242"/>
      <c r="ET28" s="242"/>
      <c r="EU28" s="242"/>
      <c r="EV28" s="242" t="s">
        <v>15</v>
      </c>
      <c r="EW28" s="242"/>
      <c r="EX28" s="242"/>
      <c r="EY28" s="242"/>
      <c r="EZ28" s="242"/>
      <c r="FA28" s="242"/>
      <c r="FB28" s="242"/>
      <c r="FC28" s="242"/>
      <c r="FD28" s="242"/>
      <c r="FE28" s="242"/>
      <c r="FF28" s="242"/>
      <c r="FG28" s="242"/>
      <c r="FH28" s="242"/>
      <c r="FI28" s="242"/>
      <c r="FJ28" s="242"/>
      <c r="FK28" s="242"/>
    </row>
    <row r="29" spans="1:167" s="28" customFormat="1" ht="31.5" customHeight="1">
      <c r="A29" s="35"/>
      <c r="B29" s="275" t="s">
        <v>259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6"/>
      <c r="AC29" s="64"/>
      <c r="AD29" s="65"/>
      <c r="AE29" s="65"/>
      <c r="AF29" s="65"/>
      <c r="AG29" s="65"/>
      <c r="AH29" s="65"/>
      <c r="AI29" s="65"/>
      <c r="AJ29" s="65"/>
      <c r="AK29" s="66"/>
      <c r="AL29" s="259" t="s">
        <v>258</v>
      </c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43">
        <f t="shared" si="3"/>
        <v>0</v>
      </c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2" t="s">
        <v>15</v>
      </c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2"/>
      <c r="CF29" s="242"/>
      <c r="CG29" s="242">
        <v>0</v>
      </c>
      <c r="CH29" s="242"/>
      <c r="CI29" s="242"/>
      <c r="CJ29" s="242"/>
      <c r="CK29" s="242"/>
      <c r="CL29" s="242"/>
      <c r="CM29" s="242"/>
      <c r="CN29" s="242"/>
      <c r="CO29" s="242"/>
      <c r="CP29" s="242"/>
      <c r="CQ29" s="242"/>
      <c r="CR29" s="242"/>
      <c r="CS29" s="242"/>
      <c r="CT29" s="242"/>
      <c r="CU29" s="242"/>
      <c r="CV29" s="242"/>
      <c r="CW29" s="242"/>
      <c r="CX29" s="242"/>
      <c r="CY29" s="242"/>
      <c r="CZ29" s="242"/>
      <c r="DA29" s="242"/>
      <c r="DB29" s="242"/>
      <c r="DC29" s="242"/>
      <c r="DD29" s="242"/>
      <c r="DE29" s="242"/>
      <c r="DF29" s="242"/>
      <c r="DG29" s="242"/>
      <c r="DH29" s="242"/>
      <c r="DI29" s="242"/>
      <c r="DJ29" s="242"/>
      <c r="DK29" s="242"/>
      <c r="DL29" s="242"/>
      <c r="DM29" s="242"/>
      <c r="DN29" s="242"/>
      <c r="DO29" s="242"/>
      <c r="DP29" s="242" t="s">
        <v>15</v>
      </c>
      <c r="DQ29" s="242"/>
      <c r="DR29" s="242"/>
      <c r="DS29" s="242"/>
      <c r="DT29" s="242"/>
      <c r="DU29" s="242"/>
      <c r="DV29" s="242"/>
      <c r="DW29" s="242"/>
      <c r="DX29" s="242"/>
      <c r="DY29" s="242"/>
      <c r="DZ29" s="242"/>
      <c r="EA29" s="242"/>
      <c r="EB29" s="242"/>
      <c r="EC29" s="242"/>
      <c r="ED29" s="242"/>
      <c r="EE29" s="242"/>
      <c r="EF29" s="242" t="s">
        <v>15</v>
      </c>
      <c r="EG29" s="242"/>
      <c r="EH29" s="242"/>
      <c r="EI29" s="242"/>
      <c r="EJ29" s="242"/>
      <c r="EK29" s="242"/>
      <c r="EL29" s="242"/>
      <c r="EM29" s="242"/>
      <c r="EN29" s="242"/>
      <c r="EO29" s="242"/>
      <c r="EP29" s="242"/>
      <c r="EQ29" s="242"/>
      <c r="ER29" s="242"/>
      <c r="ES29" s="242"/>
      <c r="ET29" s="242"/>
      <c r="EU29" s="242"/>
      <c r="EV29" s="242" t="s">
        <v>15</v>
      </c>
      <c r="EW29" s="242"/>
      <c r="EX29" s="242"/>
      <c r="EY29" s="242"/>
      <c r="EZ29" s="242"/>
      <c r="FA29" s="242"/>
      <c r="FB29" s="242"/>
      <c r="FC29" s="242"/>
      <c r="FD29" s="242"/>
      <c r="FE29" s="242"/>
      <c r="FF29" s="242"/>
      <c r="FG29" s="242"/>
      <c r="FH29" s="242"/>
      <c r="FI29" s="242"/>
      <c r="FJ29" s="242"/>
      <c r="FK29" s="242"/>
    </row>
    <row r="30" spans="1:167" s="28" customFormat="1" ht="31.5" customHeight="1">
      <c r="A30" s="35"/>
      <c r="B30" s="275" t="s">
        <v>302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6"/>
      <c r="AC30" s="85"/>
      <c r="AD30" s="86"/>
      <c r="AE30" s="86"/>
      <c r="AF30" s="86"/>
      <c r="AG30" s="86"/>
      <c r="AH30" s="86"/>
      <c r="AI30" s="86"/>
      <c r="AJ30" s="86"/>
      <c r="AK30" s="87"/>
      <c r="AL30" s="259" t="s">
        <v>316</v>
      </c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43">
        <f>EV30</f>
        <v>70000</v>
      </c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2" t="s">
        <v>15</v>
      </c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2"/>
      <c r="CG30" s="242" t="s">
        <v>15</v>
      </c>
      <c r="CH30" s="242"/>
      <c r="CI30" s="242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2"/>
      <c r="CY30" s="242"/>
      <c r="CZ30" s="242" t="s">
        <v>15</v>
      </c>
      <c r="DA30" s="242"/>
      <c r="DB30" s="242"/>
      <c r="DC30" s="242"/>
      <c r="DD30" s="242"/>
      <c r="DE30" s="242"/>
      <c r="DF30" s="242"/>
      <c r="DG30" s="242"/>
      <c r="DH30" s="242"/>
      <c r="DI30" s="242"/>
      <c r="DJ30" s="242"/>
      <c r="DK30" s="242"/>
      <c r="DL30" s="242"/>
      <c r="DM30" s="242"/>
      <c r="DN30" s="242"/>
      <c r="DO30" s="242"/>
      <c r="DP30" s="242" t="s">
        <v>15</v>
      </c>
      <c r="DQ30" s="242"/>
      <c r="DR30" s="242"/>
      <c r="DS30" s="242"/>
      <c r="DT30" s="242"/>
      <c r="DU30" s="242"/>
      <c r="DV30" s="242"/>
      <c r="DW30" s="242"/>
      <c r="DX30" s="242"/>
      <c r="DY30" s="242"/>
      <c r="DZ30" s="242"/>
      <c r="EA30" s="242"/>
      <c r="EB30" s="242"/>
      <c r="EC30" s="242"/>
      <c r="ED30" s="242"/>
      <c r="EE30" s="242"/>
      <c r="EF30" s="242"/>
      <c r="EG30" s="242"/>
      <c r="EH30" s="242"/>
      <c r="EI30" s="242"/>
      <c r="EJ30" s="242"/>
      <c r="EK30" s="242"/>
      <c r="EL30" s="242"/>
      <c r="EM30" s="242"/>
      <c r="EN30" s="242"/>
      <c r="EO30" s="242"/>
      <c r="EP30" s="242"/>
      <c r="EQ30" s="242"/>
      <c r="ER30" s="242"/>
      <c r="ES30" s="242"/>
      <c r="ET30" s="242"/>
      <c r="EU30" s="242"/>
      <c r="EV30" s="242">
        <v>70000</v>
      </c>
      <c r="EW30" s="242"/>
      <c r="EX30" s="242"/>
      <c r="EY30" s="242"/>
      <c r="EZ30" s="242"/>
      <c r="FA30" s="242"/>
      <c r="FB30" s="242"/>
      <c r="FC30" s="242"/>
      <c r="FD30" s="242"/>
      <c r="FE30" s="242"/>
      <c r="FF30" s="242"/>
      <c r="FG30" s="242"/>
      <c r="FH30" s="242"/>
      <c r="FI30" s="242"/>
      <c r="FJ30" s="242"/>
      <c r="FK30" s="242"/>
    </row>
    <row r="31" spans="1:167" s="28" customFormat="1" ht="23.25" customHeight="1">
      <c r="A31" s="36"/>
      <c r="B31" s="291" t="s">
        <v>180</v>
      </c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2"/>
      <c r="AC31" s="299" t="s">
        <v>109</v>
      </c>
      <c r="AD31" s="300"/>
      <c r="AE31" s="300"/>
      <c r="AF31" s="300"/>
      <c r="AG31" s="300"/>
      <c r="AH31" s="300"/>
      <c r="AI31" s="300"/>
      <c r="AJ31" s="300"/>
      <c r="AK31" s="301"/>
      <c r="AL31" s="234" t="s">
        <v>15</v>
      </c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43">
        <f>EF31</f>
        <v>0</v>
      </c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2" t="s">
        <v>15</v>
      </c>
      <c r="BR31" s="242"/>
      <c r="BS31" s="242"/>
      <c r="BT31" s="242"/>
      <c r="BU31" s="242"/>
      <c r="BV31" s="242"/>
      <c r="BW31" s="242"/>
      <c r="BX31" s="242"/>
      <c r="BY31" s="242"/>
      <c r="BZ31" s="242"/>
      <c r="CA31" s="242"/>
      <c r="CB31" s="242"/>
      <c r="CC31" s="242"/>
      <c r="CD31" s="242"/>
      <c r="CE31" s="242"/>
      <c r="CF31" s="242"/>
      <c r="CG31" s="242" t="s">
        <v>15</v>
      </c>
      <c r="CH31" s="242"/>
      <c r="CI31" s="242"/>
      <c r="CJ31" s="242"/>
      <c r="CK31" s="242"/>
      <c r="CL31" s="242"/>
      <c r="CM31" s="242"/>
      <c r="CN31" s="242"/>
      <c r="CO31" s="242"/>
      <c r="CP31" s="242"/>
      <c r="CQ31" s="242"/>
      <c r="CR31" s="242"/>
      <c r="CS31" s="242"/>
      <c r="CT31" s="242"/>
      <c r="CU31" s="242"/>
      <c r="CV31" s="242"/>
      <c r="CW31" s="242"/>
      <c r="CX31" s="242"/>
      <c r="CY31" s="242"/>
      <c r="CZ31" s="242" t="s">
        <v>15</v>
      </c>
      <c r="DA31" s="242"/>
      <c r="DB31" s="242"/>
      <c r="DC31" s="242"/>
      <c r="DD31" s="242"/>
      <c r="DE31" s="242"/>
      <c r="DF31" s="242"/>
      <c r="DG31" s="242"/>
      <c r="DH31" s="242"/>
      <c r="DI31" s="242"/>
      <c r="DJ31" s="242"/>
      <c r="DK31" s="242"/>
      <c r="DL31" s="242"/>
      <c r="DM31" s="242"/>
      <c r="DN31" s="242"/>
      <c r="DO31" s="242"/>
      <c r="DP31" s="242" t="s">
        <v>15</v>
      </c>
      <c r="DQ31" s="242"/>
      <c r="DR31" s="242"/>
      <c r="DS31" s="242"/>
      <c r="DT31" s="242"/>
      <c r="DU31" s="242"/>
      <c r="DV31" s="242"/>
      <c r="DW31" s="242"/>
      <c r="DX31" s="242"/>
      <c r="DY31" s="242"/>
      <c r="DZ31" s="242"/>
      <c r="EA31" s="242"/>
      <c r="EB31" s="242"/>
      <c r="EC31" s="242"/>
      <c r="ED31" s="242"/>
      <c r="EE31" s="242"/>
      <c r="EF31" s="242"/>
      <c r="EG31" s="242"/>
      <c r="EH31" s="242"/>
      <c r="EI31" s="242"/>
      <c r="EJ31" s="242"/>
      <c r="EK31" s="242"/>
      <c r="EL31" s="242"/>
      <c r="EM31" s="242"/>
      <c r="EN31" s="242"/>
      <c r="EO31" s="242"/>
      <c r="EP31" s="242"/>
      <c r="EQ31" s="242"/>
      <c r="ER31" s="242"/>
      <c r="ES31" s="242"/>
      <c r="ET31" s="242"/>
      <c r="EU31" s="242"/>
      <c r="EV31" s="242"/>
      <c r="EW31" s="242"/>
      <c r="EX31" s="242"/>
      <c r="EY31" s="242"/>
      <c r="EZ31" s="242"/>
      <c r="FA31" s="242"/>
      <c r="FB31" s="242"/>
      <c r="FC31" s="242"/>
      <c r="FD31" s="242"/>
      <c r="FE31" s="242"/>
      <c r="FF31" s="242"/>
      <c r="FG31" s="242"/>
      <c r="FH31" s="242"/>
      <c r="FI31" s="242"/>
      <c r="FJ31" s="242"/>
      <c r="FK31" s="242"/>
    </row>
    <row r="32" spans="1:167" s="28" customFormat="1" ht="15" customHeight="1">
      <c r="A32" s="35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4"/>
      <c r="AC32" s="253"/>
      <c r="AD32" s="254"/>
      <c r="AE32" s="254"/>
      <c r="AF32" s="254"/>
      <c r="AG32" s="254"/>
      <c r="AH32" s="254"/>
      <c r="AI32" s="254"/>
      <c r="AJ32" s="254"/>
      <c r="AK32" s="255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42"/>
      <c r="BB32" s="242"/>
      <c r="BC32" s="242"/>
      <c r="BD32" s="242"/>
      <c r="BE32" s="242"/>
      <c r="BF32" s="242"/>
      <c r="BG32" s="242"/>
      <c r="BH32" s="242"/>
      <c r="BI32" s="242"/>
      <c r="BJ32" s="242"/>
      <c r="BK32" s="242"/>
      <c r="BL32" s="242"/>
      <c r="BM32" s="242"/>
      <c r="BN32" s="242"/>
      <c r="BO32" s="242"/>
      <c r="BP32" s="242"/>
      <c r="BQ32" s="242"/>
      <c r="BR32" s="242"/>
      <c r="BS32" s="242"/>
      <c r="BT32" s="242"/>
      <c r="BU32" s="242"/>
      <c r="BV32" s="242"/>
      <c r="BW32" s="242"/>
      <c r="BX32" s="242"/>
      <c r="BY32" s="242"/>
      <c r="BZ32" s="242"/>
      <c r="CA32" s="242"/>
      <c r="CB32" s="242"/>
      <c r="CC32" s="242"/>
      <c r="CD32" s="242"/>
      <c r="CE32" s="242"/>
      <c r="CF32" s="242"/>
      <c r="CG32" s="242"/>
      <c r="CH32" s="242"/>
      <c r="CI32" s="242"/>
      <c r="CJ32" s="242"/>
      <c r="CK32" s="242"/>
      <c r="CL32" s="242"/>
      <c r="CM32" s="242"/>
      <c r="CN32" s="242"/>
      <c r="CO32" s="242"/>
      <c r="CP32" s="242"/>
      <c r="CQ32" s="242"/>
      <c r="CR32" s="242"/>
      <c r="CS32" s="242"/>
      <c r="CT32" s="242"/>
      <c r="CU32" s="242"/>
      <c r="CV32" s="242"/>
      <c r="CW32" s="242"/>
      <c r="CX32" s="242"/>
      <c r="CY32" s="242"/>
      <c r="CZ32" s="242"/>
      <c r="DA32" s="242"/>
      <c r="DB32" s="242"/>
      <c r="DC32" s="242"/>
      <c r="DD32" s="242"/>
      <c r="DE32" s="242"/>
      <c r="DF32" s="242"/>
      <c r="DG32" s="242"/>
      <c r="DH32" s="242"/>
      <c r="DI32" s="242"/>
      <c r="DJ32" s="242"/>
      <c r="DK32" s="242"/>
      <c r="DL32" s="242"/>
      <c r="DM32" s="242"/>
      <c r="DN32" s="242"/>
      <c r="DO32" s="242"/>
      <c r="DP32" s="242"/>
      <c r="DQ32" s="242"/>
      <c r="DR32" s="242"/>
      <c r="DS32" s="242"/>
      <c r="DT32" s="242"/>
      <c r="DU32" s="242"/>
      <c r="DV32" s="242"/>
      <c r="DW32" s="242"/>
      <c r="DX32" s="242"/>
      <c r="DY32" s="242"/>
      <c r="DZ32" s="242"/>
      <c r="EA32" s="242"/>
      <c r="EB32" s="242"/>
      <c r="EC32" s="242"/>
      <c r="ED32" s="242"/>
      <c r="EE32" s="242"/>
      <c r="EF32" s="242"/>
      <c r="EG32" s="242"/>
      <c r="EH32" s="242"/>
      <c r="EI32" s="242"/>
      <c r="EJ32" s="242"/>
      <c r="EK32" s="242"/>
      <c r="EL32" s="242"/>
      <c r="EM32" s="242"/>
      <c r="EN32" s="242"/>
      <c r="EO32" s="242"/>
      <c r="EP32" s="242"/>
      <c r="EQ32" s="242"/>
      <c r="ER32" s="242"/>
      <c r="ES32" s="242"/>
      <c r="ET32" s="242"/>
      <c r="EU32" s="242"/>
      <c r="EV32" s="242"/>
      <c r="EW32" s="242"/>
      <c r="EX32" s="242"/>
      <c r="EY32" s="242"/>
      <c r="EZ32" s="242"/>
      <c r="FA32" s="242"/>
      <c r="FB32" s="242"/>
      <c r="FC32" s="242"/>
      <c r="FD32" s="242"/>
      <c r="FE32" s="242"/>
      <c r="FF32" s="242"/>
      <c r="FG32" s="242"/>
      <c r="FH32" s="242"/>
      <c r="FI32" s="242"/>
      <c r="FJ32" s="242"/>
      <c r="FK32" s="242"/>
    </row>
    <row r="33" spans="1:167" s="28" customFormat="1" ht="30" customHeight="1">
      <c r="A33" s="35"/>
      <c r="B33" s="289" t="s">
        <v>111</v>
      </c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90"/>
      <c r="AC33" s="260" t="s">
        <v>110</v>
      </c>
      <c r="AD33" s="261"/>
      <c r="AE33" s="261"/>
      <c r="AF33" s="261"/>
      <c r="AG33" s="261"/>
      <c r="AH33" s="261"/>
      <c r="AI33" s="261"/>
      <c r="AJ33" s="261"/>
      <c r="AK33" s="262"/>
      <c r="AL33" s="233" t="s">
        <v>15</v>
      </c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41">
        <f>EF33+DP33+CZ33+CG33+BQ33+EV33</f>
        <v>7986512</v>
      </c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>
        <f>BQ34+BQ41+BQ45+BQ54+BQ61</f>
        <v>6130662</v>
      </c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>
        <f>CG34+CG41+CG45+CG53+CG54+CG50+CG69+CG74+CG78+CG101+CG102+CG103+CG73+CG77+CG88+CG80+CG81+CG79+CG91</f>
        <v>115850</v>
      </c>
      <c r="CH33" s="241"/>
      <c r="CI33" s="241"/>
      <c r="CJ33" s="241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>
        <f>CZ34+CZ41+CZ45+CZ53+CZ54+CZ61+CZ74</f>
        <v>0</v>
      </c>
      <c r="DA33" s="241"/>
      <c r="DB33" s="241"/>
      <c r="DC33" s="241"/>
      <c r="DD33" s="241"/>
      <c r="DE33" s="241"/>
      <c r="DF33" s="241"/>
      <c r="DG33" s="241"/>
      <c r="DH33" s="241"/>
      <c r="DI33" s="241"/>
      <c r="DJ33" s="241"/>
      <c r="DK33" s="241"/>
      <c r="DL33" s="241"/>
      <c r="DM33" s="241"/>
      <c r="DN33" s="241"/>
      <c r="DO33" s="241"/>
      <c r="DP33" s="241">
        <f>DP34+DP41+DP45+DP53+DP61</f>
        <v>0</v>
      </c>
      <c r="DQ33" s="241"/>
      <c r="DR33" s="241"/>
      <c r="DS33" s="241"/>
      <c r="DT33" s="241"/>
      <c r="DU33" s="241"/>
      <c r="DV33" s="241"/>
      <c r="DW33" s="241"/>
      <c r="DX33" s="241"/>
      <c r="DY33" s="241"/>
      <c r="DZ33" s="241"/>
      <c r="EA33" s="241"/>
      <c r="EB33" s="241"/>
      <c r="EC33" s="241"/>
      <c r="ED33" s="241"/>
      <c r="EE33" s="241"/>
      <c r="EF33" s="241">
        <f>EF45+EF61</f>
        <v>1670000</v>
      </c>
      <c r="EG33" s="241"/>
      <c r="EH33" s="241"/>
      <c r="EI33" s="241"/>
      <c r="EJ33" s="241"/>
      <c r="EK33" s="241"/>
      <c r="EL33" s="241"/>
      <c r="EM33" s="241"/>
      <c r="EN33" s="241"/>
      <c r="EO33" s="241"/>
      <c r="EP33" s="241"/>
      <c r="EQ33" s="241"/>
      <c r="ER33" s="241"/>
      <c r="ES33" s="241"/>
      <c r="ET33" s="241"/>
      <c r="EU33" s="241"/>
      <c r="EV33" s="241">
        <f>EV34+EV41+EV45+EV53+EV54+EV61+EV49+EV50</f>
        <v>70000</v>
      </c>
      <c r="EW33" s="241"/>
      <c r="EX33" s="241"/>
      <c r="EY33" s="241"/>
      <c r="EZ33" s="241"/>
      <c r="FA33" s="241"/>
      <c r="FB33" s="241"/>
      <c r="FC33" s="241"/>
      <c r="FD33" s="241"/>
      <c r="FE33" s="241"/>
      <c r="FF33" s="241"/>
      <c r="FG33" s="241"/>
      <c r="FH33" s="241"/>
      <c r="FI33" s="241"/>
      <c r="FJ33" s="241"/>
      <c r="FK33" s="241"/>
    </row>
    <row r="34" spans="1:167" s="28" customFormat="1" ht="30" customHeight="1">
      <c r="A34" s="36"/>
      <c r="B34" s="291" t="s">
        <v>113</v>
      </c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2"/>
      <c r="AC34" s="299" t="s">
        <v>112</v>
      </c>
      <c r="AD34" s="300"/>
      <c r="AE34" s="300"/>
      <c r="AF34" s="300"/>
      <c r="AG34" s="300"/>
      <c r="AH34" s="300"/>
      <c r="AI34" s="300"/>
      <c r="AJ34" s="300"/>
      <c r="AK34" s="301"/>
      <c r="AL34" s="234" t="s">
        <v>101</v>
      </c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43">
        <f>EF34+DP34+CZ34+CG34+BQ34</f>
        <v>5257090</v>
      </c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>
        <f>BQ36+BQ38+BQ40+BQ37+BQ39</f>
        <v>5257090</v>
      </c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2"/>
      <c r="CH34" s="242"/>
      <c r="CI34" s="242"/>
      <c r="CJ34" s="242"/>
      <c r="CK34" s="242"/>
      <c r="CL34" s="242"/>
      <c r="CM34" s="242"/>
      <c r="CN34" s="242"/>
      <c r="CO34" s="242"/>
      <c r="CP34" s="242"/>
      <c r="CQ34" s="242"/>
      <c r="CR34" s="242"/>
      <c r="CS34" s="242"/>
      <c r="CT34" s="242"/>
      <c r="CU34" s="242"/>
      <c r="CV34" s="242"/>
      <c r="CW34" s="242"/>
      <c r="CX34" s="242"/>
      <c r="CY34" s="242"/>
      <c r="CZ34" s="242"/>
      <c r="DA34" s="242"/>
      <c r="DB34" s="242"/>
      <c r="DC34" s="242"/>
      <c r="DD34" s="242"/>
      <c r="DE34" s="242"/>
      <c r="DF34" s="242"/>
      <c r="DG34" s="242"/>
      <c r="DH34" s="242"/>
      <c r="DI34" s="242"/>
      <c r="DJ34" s="242"/>
      <c r="DK34" s="242"/>
      <c r="DL34" s="242"/>
      <c r="DM34" s="242"/>
      <c r="DN34" s="242"/>
      <c r="DO34" s="242"/>
      <c r="DP34" s="242"/>
      <c r="DQ34" s="242"/>
      <c r="DR34" s="242"/>
      <c r="DS34" s="242"/>
      <c r="DT34" s="242"/>
      <c r="DU34" s="242"/>
      <c r="DV34" s="242"/>
      <c r="DW34" s="242"/>
      <c r="DX34" s="242"/>
      <c r="DY34" s="242"/>
      <c r="DZ34" s="242"/>
      <c r="EA34" s="242"/>
      <c r="EB34" s="242"/>
      <c r="EC34" s="242"/>
      <c r="ED34" s="242"/>
      <c r="EE34" s="242"/>
      <c r="EF34" s="242"/>
      <c r="EG34" s="242"/>
      <c r="EH34" s="242"/>
      <c r="EI34" s="242"/>
      <c r="EJ34" s="242"/>
      <c r="EK34" s="242"/>
      <c r="EL34" s="242"/>
      <c r="EM34" s="242"/>
      <c r="EN34" s="242"/>
      <c r="EO34" s="242"/>
      <c r="EP34" s="242"/>
      <c r="EQ34" s="242"/>
      <c r="ER34" s="242"/>
      <c r="ES34" s="242"/>
      <c r="ET34" s="242"/>
      <c r="EU34" s="242"/>
      <c r="EV34" s="242"/>
      <c r="EW34" s="242"/>
      <c r="EX34" s="242"/>
      <c r="EY34" s="242"/>
      <c r="EZ34" s="242"/>
      <c r="FA34" s="242"/>
      <c r="FB34" s="242"/>
      <c r="FC34" s="242"/>
      <c r="FD34" s="242"/>
      <c r="FE34" s="242"/>
      <c r="FF34" s="242"/>
      <c r="FG34" s="242"/>
      <c r="FH34" s="242"/>
      <c r="FI34" s="242"/>
      <c r="FJ34" s="242"/>
      <c r="FK34" s="242"/>
    </row>
    <row r="35" spans="1:167" s="28" customFormat="1" ht="15" customHeight="1">
      <c r="A35" s="35"/>
      <c r="B35" s="295" t="s">
        <v>1</v>
      </c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6"/>
      <c r="AC35" s="302"/>
      <c r="AD35" s="303"/>
      <c r="AE35" s="303"/>
      <c r="AF35" s="303"/>
      <c r="AG35" s="303"/>
      <c r="AH35" s="303"/>
      <c r="AI35" s="303"/>
      <c r="AJ35" s="303"/>
      <c r="AK35" s="304"/>
      <c r="AL35" s="234" t="s">
        <v>204</v>
      </c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42" t="s">
        <v>204</v>
      </c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2" t="s">
        <v>204</v>
      </c>
      <c r="BR35" s="242"/>
      <c r="BS35" s="242"/>
      <c r="BT35" s="242"/>
      <c r="BU35" s="242"/>
      <c r="BV35" s="242"/>
      <c r="BW35" s="242"/>
      <c r="BX35" s="242"/>
      <c r="BY35" s="242"/>
      <c r="BZ35" s="242"/>
      <c r="CA35" s="242"/>
      <c r="CB35" s="242"/>
      <c r="CC35" s="242"/>
      <c r="CD35" s="242"/>
      <c r="CE35" s="242"/>
      <c r="CF35" s="242"/>
      <c r="CG35" s="242" t="s">
        <v>204</v>
      </c>
      <c r="CH35" s="242"/>
      <c r="CI35" s="242"/>
      <c r="CJ35" s="242"/>
      <c r="CK35" s="242"/>
      <c r="CL35" s="242"/>
      <c r="CM35" s="242"/>
      <c r="CN35" s="242"/>
      <c r="CO35" s="242"/>
      <c r="CP35" s="242"/>
      <c r="CQ35" s="242"/>
      <c r="CR35" s="242"/>
      <c r="CS35" s="242"/>
      <c r="CT35" s="242"/>
      <c r="CU35" s="242"/>
      <c r="CV35" s="242"/>
      <c r="CW35" s="242"/>
      <c r="CX35" s="242"/>
      <c r="CY35" s="242"/>
      <c r="CZ35" s="242" t="s">
        <v>204</v>
      </c>
      <c r="DA35" s="242"/>
      <c r="DB35" s="242"/>
      <c r="DC35" s="242"/>
      <c r="DD35" s="242"/>
      <c r="DE35" s="242"/>
      <c r="DF35" s="242"/>
      <c r="DG35" s="242"/>
      <c r="DH35" s="242"/>
      <c r="DI35" s="242"/>
      <c r="DJ35" s="242"/>
      <c r="DK35" s="242"/>
      <c r="DL35" s="242"/>
      <c r="DM35" s="242"/>
      <c r="DN35" s="242"/>
      <c r="DO35" s="242"/>
      <c r="DP35" s="242" t="s">
        <v>204</v>
      </c>
      <c r="DQ35" s="242"/>
      <c r="DR35" s="242"/>
      <c r="DS35" s="242"/>
      <c r="DT35" s="242"/>
      <c r="DU35" s="242"/>
      <c r="DV35" s="242"/>
      <c r="DW35" s="242"/>
      <c r="DX35" s="242"/>
      <c r="DY35" s="242"/>
      <c r="DZ35" s="242"/>
      <c r="EA35" s="242"/>
      <c r="EB35" s="242"/>
      <c r="EC35" s="242"/>
      <c r="ED35" s="242"/>
      <c r="EE35" s="242"/>
      <c r="EF35" s="242" t="s">
        <v>204</v>
      </c>
      <c r="EG35" s="242"/>
      <c r="EH35" s="242"/>
      <c r="EI35" s="242"/>
      <c r="EJ35" s="242"/>
      <c r="EK35" s="242"/>
      <c r="EL35" s="242"/>
      <c r="EM35" s="242"/>
      <c r="EN35" s="242"/>
      <c r="EO35" s="242"/>
      <c r="EP35" s="242"/>
      <c r="EQ35" s="242"/>
      <c r="ER35" s="242"/>
      <c r="ES35" s="242"/>
      <c r="ET35" s="242"/>
      <c r="EU35" s="242"/>
      <c r="EV35" s="242" t="s">
        <v>204</v>
      </c>
      <c r="EW35" s="242"/>
      <c r="EX35" s="242"/>
      <c r="EY35" s="242"/>
      <c r="EZ35" s="242"/>
      <c r="FA35" s="242"/>
      <c r="FB35" s="242"/>
      <c r="FC35" s="242"/>
      <c r="FD35" s="242"/>
      <c r="FE35" s="242"/>
      <c r="FF35" s="242"/>
      <c r="FG35" s="242"/>
      <c r="FH35" s="242"/>
      <c r="FI35" s="242"/>
      <c r="FJ35" s="242"/>
      <c r="FK35" s="242"/>
    </row>
    <row r="36" spans="1:167" s="38" customFormat="1" ht="26.25" customHeight="1">
      <c r="A36" s="39"/>
      <c r="B36" s="297" t="s">
        <v>206</v>
      </c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8"/>
      <c r="AC36" s="302"/>
      <c r="AD36" s="303"/>
      <c r="AE36" s="303"/>
      <c r="AF36" s="303"/>
      <c r="AG36" s="303"/>
      <c r="AH36" s="303"/>
      <c r="AI36" s="303"/>
      <c r="AJ36" s="303"/>
      <c r="AK36" s="304"/>
      <c r="AL36" s="150" t="s">
        <v>234</v>
      </c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203">
        <f>EF36+DP36+CZ36+CG36+CG40+BQ36</f>
        <v>4025426.65</v>
      </c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0">
        <v>4025426.65</v>
      </c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00"/>
      <c r="EL36" s="200"/>
      <c r="EM36" s="200"/>
      <c r="EN36" s="200"/>
      <c r="EO36" s="200"/>
      <c r="EP36" s="200"/>
      <c r="EQ36" s="200"/>
      <c r="ER36" s="200"/>
      <c r="ES36" s="200"/>
      <c r="ET36" s="200"/>
      <c r="EU36" s="200"/>
      <c r="EV36" s="200"/>
      <c r="EW36" s="200"/>
      <c r="EX36" s="200"/>
      <c r="EY36" s="200"/>
      <c r="EZ36" s="200"/>
      <c r="FA36" s="200"/>
      <c r="FB36" s="200"/>
      <c r="FC36" s="200"/>
      <c r="FD36" s="200"/>
      <c r="FE36" s="200"/>
      <c r="FF36" s="200"/>
      <c r="FG36" s="200"/>
      <c r="FH36" s="200"/>
      <c r="FI36" s="200"/>
      <c r="FJ36" s="200"/>
      <c r="FK36" s="200"/>
    </row>
    <row r="37" spans="1:167" s="38" customFormat="1" ht="26.25" customHeight="1">
      <c r="A37" s="39"/>
      <c r="B37" s="297" t="s">
        <v>206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8"/>
      <c r="AC37" s="302"/>
      <c r="AD37" s="303"/>
      <c r="AE37" s="303"/>
      <c r="AF37" s="303"/>
      <c r="AG37" s="303"/>
      <c r="AH37" s="303"/>
      <c r="AI37" s="303"/>
      <c r="AJ37" s="303"/>
      <c r="AK37" s="304"/>
      <c r="AL37" s="150" t="s">
        <v>268</v>
      </c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203">
        <f>EF37+DP37+CZ37+CG37+CG41+BQ37</f>
        <v>12273.35</v>
      </c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0">
        <f>15000-2726.65</f>
        <v>12273.35</v>
      </c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  <c r="DW37" s="200"/>
      <c r="DX37" s="200"/>
      <c r="DY37" s="200"/>
      <c r="DZ37" s="200"/>
      <c r="EA37" s="200"/>
      <c r="EB37" s="200"/>
      <c r="EC37" s="200"/>
      <c r="ED37" s="200"/>
      <c r="EE37" s="200"/>
      <c r="EF37" s="200"/>
      <c r="EG37" s="200"/>
      <c r="EH37" s="200"/>
      <c r="EI37" s="200"/>
      <c r="EJ37" s="200"/>
      <c r="EK37" s="200"/>
      <c r="EL37" s="200"/>
      <c r="EM37" s="200"/>
      <c r="EN37" s="200"/>
      <c r="EO37" s="200"/>
      <c r="EP37" s="200"/>
      <c r="EQ37" s="200"/>
      <c r="ER37" s="200"/>
      <c r="ES37" s="200"/>
      <c r="ET37" s="200"/>
      <c r="EU37" s="200"/>
      <c r="EV37" s="200"/>
      <c r="EW37" s="200"/>
      <c r="EX37" s="200"/>
      <c r="EY37" s="200"/>
      <c r="EZ37" s="200"/>
      <c r="FA37" s="200"/>
      <c r="FB37" s="200"/>
      <c r="FC37" s="200"/>
      <c r="FD37" s="200"/>
      <c r="FE37" s="200"/>
      <c r="FF37" s="200"/>
      <c r="FG37" s="200"/>
      <c r="FH37" s="200"/>
      <c r="FI37" s="200"/>
      <c r="FJ37" s="200"/>
      <c r="FK37" s="200"/>
    </row>
    <row r="38" spans="1:167" s="38" customFormat="1" ht="30" customHeight="1">
      <c r="A38" s="39"/>
      <c r="B38" s="201" t="s">
        <v>114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2"/>
      <c r="AC38" s="302"/>
      <c r="AD38" s="303"/>
      <c r="AE38" s="303"/>
      <c r="AF38" s="303"/>
      <c r="AG38" s="303"/>
      <c r="AH38" s="303"/>
      <c r="AI38" s="303"/>
      <c r="AJ38" s="303"/>
      <c r="AK38" s="304"/>
      <c r="AL38" s="150" t="s">
        <v>235</v>
      </c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222">
        <f>EF38+DP38+CZ38+CG38+CG41+BQ38</f>
        <v>1219390</v>
      </c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4"/>
      <c r="BQ38" s="200">
        <f>1243550-24160</f>
        <v>1219390</v>
      </c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  <c r="EB38" s="200"/>
      <c r="EC38" s="200"/>
      <c r="ED38" s="200"/>
      <c r="EE38" s="200"/>
      <c r="EF38" s="200"/>
      <c r="EG38" s="200"/>
      <c r="EH38" s="200"/>
      <c r="EI38" s="200"/>
      <c r="EJ38" s="200"/>
      <c r="EK38" s="200"/>
      <c r="EL38" s="200"/>
      <c r="EM38" s="200"/>
      <c r="EN38" s="200"/>
      <c r="EO38" s="200"/>
      <c r="EP38" s="200"/>
      <c r="EQ38" s="200"/>
      <c r="ER38" s="200"/>
      <c r="ES38" s="200"/>
      <c r="ET38" s="200"/>
      <c r="EU38" s="200"/>
      <c r="EV38" s="200"/>
      <c r="EW38" s="200"/>
      <c r="EX38" s="200"/>
      <c r="EY38" s="200"/>
      <c r="EZ38" s="200"/>
      <c r="FA38" s="200"/>
      <c r="FB38" s="200"/>
      <c r="FC38" s="200"/>
      <c r="FD38" s="200"/>
      <c r="FE38" s="200"/>
      <c r="FF38" s="200"/>
      <c r="FG38" s="200"/>
      <c r="FH38" s="200"/>
      <c r="FI38" s="200"/>
      <c r="FJ38" s="200"/>
      <c r="FK38" s="200"/>
    </row>
    <row r="39" spans="1:167" s="38" customFormat="1" ht="30" customHeight="1">
      <c r="A39" s="39"/>
      <c r="B39" s="201" t="s">
        <v>114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2"/>
      <c r="AC39" s="302"/>
      <c r="AD39" s="303"/>
      <c r="AE39" s="303"/>
      <c r="AF39" s="303"/>
      <c r="AG39" s="303"/>
      <c r="AH39" s="303"/>
      <c r="AI39" s="303"/>
      <c r="AJ39" s="303"/>
      <c r="AK39" s="304"/>
      <c r="AL39" s="150" t="s">
        <v>265</v>
      </c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222">
        <f>BQ39+CG39+CZ39</f>
        <v>0</v>
      </c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4"/>
      <c r="BQ39" s="200">
        <v>0</v>
      </c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0"/>
      <c r="EK39" s="200"/>
      <c r="EL39" s="200"/>
      <c r="EM39" s="200"/>
      <c r="EN39" s="200"/>
      <c r="EO39" s="200"/>
      <c r="EP39" s="200"/>
      <c r="EQ39" s="200"/>
      <c r="ER39" s="200"/>
      <c r="ES39" s="200"/>
      <c r="ET39" s="200"/>
      <c r="EU39" s="200"/>
      <c r="EV39" s="200"/>
      <c r="EW39" s="200"/>
      <c r="EX39" s="200"/>
      <c r="EY39" s="200"/>
      <c r="EZ39" s="200"/>
      <c r="FA39" s="200"/>
      <c r="FB39" s="200"/>
      <c r="FC39" s="200"/>
      <c r="FD39" s="200"/>
      <c r="FE39" s="200"/>
      <c r="FF39" s="200"/>
      <c r="FG39" s="200"/>
      <c r="FH39" s="200"/>
      <c r="FI39" s="200"/>
      <c r="FJ39" s="200"/>
      <c r="FK39" s="200"/>
    </row>
    <row r="40" spans="1:167" s="38" customFormat="1" ht="30.75" customHeight="1">
      <c r="A40" s="37"/>
      <c r="B40" s="235" t="s">
        <v>115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6"/>
      <c r="AC40" s="305"/>
      <c r="AD40" s="306"/>
      <c r="AE40" s="306"/>
      <c r="AF40" s="306"/>
      <c r="AG40" s="306"/>
      <c r="AH40" s="306"/>
      <c r="AI40" s="306"/>
      <c r="AJ40" s="306"/>
      <c r="AK40" s="307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222">
        <f>EF40+DP40+CZ40+CG40+BQ40</f>
        <v>0</v>
      </c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4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200"/>
      <c r="EF40" s="200"/>
      <c r="EG40" s="200"/>
      <c r="EH40" s="200"/>
      <c r="EI40" s="200"/>
      <c r="EJ40" s="200"/>
      <c r="EK40" s="200"/>
      <c r="EL40" s="200"/>
      <c r="EM40" s="200"/>
      <c r="EN40" s="200"/>
      <c r="EO40" s="200"/>
      <c r="EP40" s="200"/>
      <c r="EQ40" s="200"/>
      <c r="ER40" s="200"/>
      <c r="ES40" s="200"/>
      <c r="ET40" s="200"/>
      <c r="EU40" s="200"/>
      <c r="EV40" s="200"/>
      <c r="EW40" s="200"/>
      <c r="EX40" s="200"/>
      <c r="EY40" s="200"/>
      <c r="EZ40" s="200"/>
      <c r="FA40" s="200"/>
      <c r="FB40" s="200"/>
      <c r="FC40" s="200"/>
      <c r="FD40" s="200"/>
      <c r="FE40" s="200"/>
      <c r="FF40" s="200"/>
      <c r="FG40" s="200"/>
      <c r="FH40" s="200"/>
      <c r="FI40" s="200"/>
      <c r="FJ40" s="200"/>
      <c r="FK40" s="200"/>
    </row>
    <row r="41" spans="1:167" s="38" customFormat="1" ht="26.25" customHeight="1">
      <c r="A41" s="39"/>
      <c r="B41" s="201" t="s">
        <v>117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2"/>
      <c r="AC41" s="256" t="s">
        <v>116</v>
      </c>
      <c r="AD41" s="257"/>
      <c r="AE41" s="257"/>
      <c r="AF41" s="257"/>
      <c r="AG41" s="257"/>
      <c r="AH41" s="257"/>
      <c r="AI41" s="257"/>
      <c r="AJ41" s="257"/>
      <c r="AK41" s="258"/>
      <c r="AL41" s="150" t="s">
        <v>137</v>
      </c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0"/>
      <c r="EK41" s="200"/>
      <c r="EL41" s="200"/>
      <c r="EM41" s="200"/>
      <c r="EN41" s="200"/>
      <c r="EO41" s="200"/>
      <c r="EP41" s="200"/>
      <c r="EQ41" s="200"/>
      <c r="ER41" s="200"/>
      <c r="ES41" s="200"/>
      <c r="ET41" s="200"/>
      <c r="EU41" s="200"/>
      <c r="EV41" s="200"/>
      <c r="EW41" s="200"/>
      <c r="EX41" s="200"/>
      <c r="EY41" s="200"/>
      <c r="EZ41" s="200"/>
      <c r="FA41" s="200"/>
      <c r="FB41" s="200"/>
      <c r="FC41" s="200"/>
      <c r="FD41" s="200"/>
      <c r="FE41" s="200"/>
      <c r="FF41" s="200"/>
      <c r="FG41" s="200"/>
      <c r="FH41" s="200"/>
      <c r="FI41" s="200"/>
      <c r="FJ41" s="200"/>
      <c r="FK41" s="200"/>
    </row>
    <row r="42" spans="1:167" s="38" customFormat="1" ht="15" customHeight="1">
      <c r="A42" s="39"/>
      <c r="B42" s="293" t="s">
        <v>1</v>
      </c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4"/>
      <c r="AC42" s="314"/>
      <c r="AD42" s="315"/>
      <c r="AE42" s="315"/>
      <c r="AF42" s="315"/>
      <c r="AG42" s="315"/>
      <c r="AH42" s="315"/>
      <c r="AI42" s="315"/>
      <c r="AJ42" s="315"/>
      <c r="AK42" s="316"/>
      <c r="AL42" s="150" t="s">
        <v>204</v>
      </c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200" t="s">
        <v>204</v>
      </c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 t="s">
        <v>204</v>
      </c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 t="s">
        <v>204</v>
      </c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 t="s">
        <v>204</v>
      </c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 t="s">
        <v>204</v>
      </c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 t="s">
        <v>204</v>
      </c>
      <c r="EG42" s="200"/>
      <c r="EH42" s="200"/>
      <c r="EI42" s="200"/>
      <c r="EJ42" s="200"/>
      <c r="EK42" s="200"/>
      <c r="EL42" s="200"/>
      <c r="EM42" s="200"/>
      <c r="EN42" s="200"/>
      <c r="EO42" s="200"/>
      <c r="EP42" s="200"/>
      <c r="EQ42" s="200"/>
      <c r="ER42" s="200"/>
      <c r="ES42" s="200"/>
      <c r="ET42" s="200"/>
      <c r="EU42" s="200"/>
      <c r="EV42" s="200" t="s">
        <v>204</v>
      </c>
      <c r="EW42" s="200"/>
      <c r="EX42" s="200"/>
      <c r="EY42" s="200"/>
      <c r="EZ42" s="200"/>
      <c r="FA42" s="200"/>
      <c r="FB42" s="200"/>
      <c r="FC42" s="200"/>
      <c r="FD42" s="200"/>
      <c r="FE42" s="200"/>
      <c r="FF42" s="200"/>
      <c r="FG42" s="200"/>
      <c r="FH42" s="200"/>
      <c r="FI42" s="200"/>
      <c r="FJ42" s="200"/>
      <c r="FK42" s="200"/>
    </row>
    <row r="43" spans="1:167" s="38" customFormat="1" ht="15" customHeight="1">
      <c r="A43" s="37"/>
      <c r="B43" s="235" t="s">
        <v>153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6"/>
      <c r="AC43" s="314"/>
      <c r="AD43" s="315"/>
      <c r="AE43" s="315"/>
      <c r="AF43" s="315"/>
      <c r="AG43" s="315"/>
      <c r="AH43" s="315"/>
      <c r="AI43" s="315"/>
      <c r="AJ43" s="315"/>
      <c r="AK43" s="316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0"/>
      <c r="DM43" s="200"/>
      <c r="DN43" s="200"/>
      <c r="DO43" s="200"/>
      <c r="DP43" s="200"/>
      <c r="DQ43" s="200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  <c r="EO43" s="200"/>
      <c r="EP43" s="200"/>
      <c r="EQ43" s="200"/>
      <c r="ER43" s="200"/>
      <c r="ES43" s="200"/>
      <c r="ET43" s="200"/>
      <c r="EU43" s="200"/>
      <c r="EV43" s="200"/>
      <c r="EW43" s="200"/>
      <c r="EX43" s="200"/>
      <c r="EY43" s="200"/>
      <c r="EZ43" s="200"/>
      <c r="FA43" s="200"/>
      <c r="FB43" s="200"/>
      <c r="FC43" s="200"/>
      <c r="FD43" s="200"/>
      <c r="FE43" s="200"/>
      <c r="FF43" s="200"/>
      <c r="FG43" s="200"/>
      <c r="FH43" s="200"/>
      <c r="FI43" s="200"/>
      <c r="FJ43" s="200"/>
      <c r="FK43" s="200"/>
    </row>
    <row r="44" spans="1:167" s="38" customFormat="1" ht="15" customHeight="1">
      <c r="A44" s="40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40"/>
      <c r="AC44" s="317"/>
      <c r="AD44" s="318"/>
      <c r="AE44" s="318"/>
      <c r="AF44" s="318"/>
      <c r="AG44" s="318"/>
      <c r="AH44" s="318"/>
      <c r="AI44" s="318"/>
      <c r="AJ44" s="318"/>
      <c r="AK44" s="319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200"/>
      <c r="CZ44" s="200"/>
      <c r="DA44" s="200"/>
      <c r="DB44" s="200"/>
      <c r="DC44" s="200"/>
      <c r="DD44" s="200"/>
      <c r="DE44" s="200"/>
      <c r="DF44" s="200"/>
      <c r="DG44" s="200"/>
      <c r="DH44" s="200"/>
      <c r="DI44" s="200"/>
      <c r="DJ44" s="200"/>
      <c r="DK44" s="200"/>
      <c r="DL44" s="200"/>
      <c r="DM44" s="200"/>
      <c r="DN44" s="200"/>
      <c r="DO44" s="200"/>
      <c r="DP44" s="200"/>
      <c r="DQ44" s="200"/>
      <c r="DR44" s="200"/>
      <c r="DS44" s="200"/>
      <c r="DT44" s="200"/>
      <c r="DU44" s="200"/>
      <c r="DV44" s="200"/>
      <c r="DW44" s="200"/>
      <c r="DX44" s="200"/>
      <c r="DY44" s="200"/>
      <c r="DZ44" s="200"/>
      <c r="EA44" s="200"/>
      <c r="EB44" s="200"/>
      <c r="EC44" s="200"/>
      <c r="ED44" s="200"/>
      <c r="EE44" s="200"/>
      <c r="EF44" s="200"/>
      <c r="EG44" s="200"/>
      <c r="EH44" s="200"/>
      <c r="EI44" s="200"/>
      <c r="EJ44" s="200"/>
      <c r="EK44" s="200"/>
      <c r="EL44" s="200"/>
      <c r="EM44" s="200"/>
      <c r="EN44" s="200"/>
      <c r="EO44" s="200"/>
      <c r="EP44" s="200"/>
      <c r="EQ44" s="200"/>
      <c r="ER44" s="200"/>
      <c r="ES44" s="200"/>
      <c r="ET44" s="200"/>
      <c r="EU44" s="200"/>
      <c r="EV44" s="200"/>
      <c r="EW44" s="200"/>
      <c r="EX44" s="200"/>
      <c r="EY44" s="200"/>
      <c r="EZ44" s="200"/>
      <c r="FA44" s="200"/>
      <c r="FB44" s="200"/>
      <c r="FC44" s="200"/>
      <c r="FD44" s="200"/>
      <c r="FE44" s="200"/>
      <c r="FF44" s="200"/>
      <c r="FG44" s="200"/>
      <c r="FH44" s="200"/>
      <c r="FI44" s="200"/>
      <c r="FJ44" s="200"/>
      <c r="FK44" s="200"/>
    </row>
    <row r="45" spans="1:167" s="38" customFormat="1" ht="18" customHeight="1">
      <c r="A45" s="39"/>
      <c r="B45" s="201" t="s">
        <v>118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2"/>
      <c r="AC45" s="321" t="s">
        <v>122</v>
      </c>
      <c r="AD45" s="322"/>
      <c r="AE45" s="322"/>
      <c r="AF45" s="322"/>
      <c r="AG45" s="322"/>
      <c r="AH45" s="322"/>
      <c r="AI45" s="322"/>
      <c r="AJ45" s="322"/>
      <c r="AK45" s="323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203">
        <f>BA47+BA48+BA49+BA50+BA52+BA51</f>
        <v>35000</v>
      </c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0">
        <f>BQ47+BQ48+BQ49+BQ50</f>
        <v>0</v>
      </c>
      <c r="BR45" s="200"/>
      <c r="BS45" s="200"/>
      <c r="BT45" s="200"/>
      <c r="BU45" s="200"/>
      <c r="BV45" s="200"/>
      <c r="BW45" s="200"/>
      <c r="BX45" s="200"/>
      <c r="BY45" s="200"/>
      <c r="BZ45" s="200"/>
      <c r="CA45" s="200"/>
      <c r="CB45" s="200"/>
      <c r="CC45" s="200"/>
      <c r="CD45" s="200"/>
      <c r="CE45" s="200"/>
      <c r="CF45" s="200"/>
      <c r="CG45" s="200"/>
      <c r="CH45" s="200"/>
      <c r="CI45" s="200"/>
      <c r="CJ45" s="200"/>
      <c r="CK45" s="200"/>
      <c r="CL45" s="200"/>
      <c r="CM45" s="200"/>
      <c r="CN45" s="200"/>
      <c r="CO45" s="200"/>
      <c r="CP45" s="200"/>
      <c r="CQ45" s="200"/>
      <c r="CR45" s="200"/>
      <c r="CS45" s="200"/>
      <c r="CT45" s="200"/>
      <c r="CU45" s="200"/>
      <c r="CV45" s="200"/>
      <c r="CW45" s="200"/>
      <c r="CX45" s="200"/>
      <c r="CY45" s="200"/>
      <c r="CZ45" s="200"/>
      <c r="DA45" s="200"/>
      <c r="DB45" s="200"/>
      <c r="DC45" s="200"/>
      <c r="DD45" s="200"/>
      <c r="DE45" s="200"/>
      <c r="DF45" s="200"/>
      <c r="DG45" s="200"/>
      <c r="DH45" s="200"/>
      <c r="DI45" s="200"/>
      <c r="DJ45" s="200"/>
      <c r="DK45" s="200"/>
      <c r="DL45" s="200"/>
      <c r="DM45" s="200"/>
      <c r="DN45" s="200"/>
      <c r="DO45" s="200"/>
      <c r="DP45" s="200"/>
      <c r="DQ45" s="200"/>
      <c r="DR45" s="200"/>
      <c r="DS45" s="200"/>
      <c r="DT45" s="200"/>
      <c r="DU45" s="200"/>
      <c r="DV45" s="200"/>
      <c r="DW45" s="200"/>
      <c r="DX45" s="200"/>
      <c r="DY45" s="200"/>
      <c r="DZ45" s="200"/>
      <c r="EA45" s="200"/>
      <c r="EB45" s="200"/>
      <c r="EC45" s="200"/>
      <c r="ED45" s="200"/>
      <c r="EE45" s="200"/>
      <c r="EF45" s="200">
        <f>EF47+EF48+EF49+EF50+EF52+EF51</f>
        <v>35000</v>
      </c>
      <c r="EG45" s="200"/>
      <c r="EH45" s="200"/>
      <c r="EI45" s="200"/>
      <c r="EJ45" s="200"/>
      <c r="EK45" s="200"/>
      <c r="EL45" s="200"/>
      <c r="EM45" s="200"/>
      <c r="EN45" s="200"/>
      <c r="EO45" s="200"/>
      <c r="EP45" s="200"/>
      <c r="EQ45" s="200"/>
      <c r="ER45" s="200"/>
      <c r="ES45" s="200"/>
      <c r="ET45" s="200"/>
      <c r="EU45" s="200"/>
      <c r="EV45" s="200"/>
      <c r="EW45" s="200"/>
      <c r="EX45" s="200"/>
      <c r="EY45" s="200"/>
      <c r="EZ45" s="200"/>
      <c r="FA45" s="200"/>
      <c r="FB45" s="200"/>
      <c r="FC45" s="200"/>
      <c r="FD45" s="200"/>
      <c r="FE45" s="200"/>
      <c r="FF45" s="200"/>
      <c r="FG45" s="200"/>
      <c r="FH45" s="200"/>
      <c r="FI45" s="200"/>
      <c r="FJ45" s="200"/>
      <c r="FK45" s="200"/>
    </row>
    <row r="46" spans="1:167" s="38" customFormat="1" ht="15" customHeight="1">
      <c r="A46" s="39"/>
      <c r="B46" s="201" t="s">
        <v>1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2"/>
      <c r="AC46" s="314"/>
      <c r="AD46" s="315"/>
      <c r="AE46" s="315"/>
      <c r="AF46" s="315"/>
      <c r="AG46" s="315"/>
      <c r="AH46" s="315"/>
      <c r="AI46" s="315"/>
      <c r="AJ46" s="315"/>
      <c r="AK46" s="316"/>
      <c r="AL46" s="150" t="s">
        <v>204</v>
      </c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200" t="s">
        <v>204</v>
      </c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 t="s">
        <v>204</v>
      </c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 t="s">
        <v>204</v>
      </c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 t="s">
        <v>204</v>
      </c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0"/>
      <c r="DM46" s="200"/>
      <c r="DN46" s="200"/>
      <c r="DO46" s="200"/>
      <c r="DP46" s="200" t="s">
        <v>204</v>
      </c>
      <c r="DQ46" s="200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200"/>
      <c r="EF46" s="200" t="s">
        <v>204</v>
      </c>
      <c r="EG46" s="200"/>
      <c r="EH46" s="200"/>
      <c r="EI46" s="200"/>
      <c r="EJ46" s="200"/>
      <c r="EK46" s="200"/>
      <c r="EL46" s="200"/>
      <c r="EM46" s="200"/>
      <c r="EN46" s="200"/>
      <c r="EO46" s="200"/>
      <c r="EP46" s="200"/>
      <c r="EQ46" s="200"/>
      <c r="ER46" s="200"/>
      <c r="ES46" s="200"/>
      <c r="ET46" s="200"/>
      <c r="EU46" s="200"/>
      <c r="EV46" s="200" t="s">
        <v>204</v>
      </c>
      <c r="EW46" s="200"/>
      <c r="EX46" s="200"/>
      <c r="EY46" s="200"/>
      <c r="EZ46" s="200"/>
      <c r="FA46" s="200"/>
      <c r="FB46" s="200"/>
      <c r="FC46" s="200"/>
      <c r="FD46" s="200"/>
      <c r="FE46" s="200"/>
      <c r="FF46" s="200"/>
      <c r="FG46" s="200"/>
      <c r="FH46" s="200"/>
      <c r="FI46" s="200"/>
      <c r="FJ46" s="200"/>
      <c r="FK46" s="200"/>
    </row>
    <row r="47" spans="1:167" s="38" customFormat="1" ht="24.75" customHeight="1">
      <c r="A47" s="39"/>
      <c r="B47" s="201" t="s">
        <v>119</v>
      </c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2"/>
      <c r="AC47" s="314"/>
      <c r="AD47" s="315"/>
      <c r="AE47" s="315"/>
      <c r="AF47" s="315"/>
      <c r="AG47" s="315"/>
      <c r="AH47" s="315"/>
      <c r="AI47" s="315"/>
      <c r="AJ47" s="315"/>
      <c r="AK47" s="316"/>
      <c r="AL47" s="150" t="s">
        <v>270</v>
      </c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203">
        <f t="shared" ref="BA47:BA54" si="4">EF47+DP47+CZ47+CG47+BQ47</f>
        <v>0</v>
      </c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0">
        <f>1000-1000</f>
        <v>0</v>
      </c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0"/>
      <c r="DC47" s="200"/>
      <c r="DD47" s="200"/>
      <c r="DE47" s="200"/>
      <c r="DF47" s="200"/>
      <c r="DG47" s="200"/>
      <c r="DH47" s="200"/>
      <c r="DI47" s="200"/>
      <c r="DJ47" s="200"/>
      <c r="DK47" s="200"/>
      <c r="DL47" s="200"/>
      <c r="DM47" s="200"/>
      <c r="DN47" s="200"/>
      <c r="DO47" s="200"/>
      <c r="DP47" s="200"/>
      <c r="DQ47" s="200"/>
      <c r="DR47" s="200"/>
      <c r="DS47" s="200"/>
      <c r="DT47" s="200"/>
      <c r="DU47" s="200"/>
      <c r="DV47" s="200"/>
      <c r="DW47" s="200"/>
      <c r="DX47" s="200"/>
      <c r="DY47" s="200"/>
      <c r="DZ47" s="200"/>
      <c r="EA47" s="200"/>
      <c r="EB47" s="200"/>
      <c r="EC47" s="200"/>
      <c r="ED47" s="200"/>
      <c r="EE47" s="200"/>
      <c r="EF47" s="200"/>
      <c r="EG47" s="200"/>
      <c r="EH47" s="200"/>
      <c r="EI47" s="200"/>
      <c r="EJ47" s="200"/>
      <c r="EK47" s="200"/>
      <c r="EL47" s="200"/>
      <c r="EM47" s="200"/>
      <c r="EN47" s="200"/>
      <c r="EO47" s="200"/>
      <c r="EP47" s="200"/>
      <c r="EQ47" s="200"/>
      <c r="ER47" s="200"/>
      <c r="ES47" s="200"/>
      <c r="ET47" s="200"/>
      <c r="EU47" s="200"/>
      <c r="EV47" s="200"/>
      <c r="EW47" s="200"/>
      <c r="EX47" s="200"/>
      <c r="EY47" s="200"/>
      <c r="EZ47" s="200"/>
      <c r="FA47" s="200"/>
      <c r="FB47" s="200"/>
      <c r="FC47" s="200"/>
      <c r="FD47" s="200"/>
      <c r="FE47" s="200"/>
      <c r="FF47" s="200"/>
      <c r="FG47" s="200"/>
      <c r="FH47" s="200"/>
      <c r="FI47" s="200"/>
      <c r="FJ47" s="200"/>
      <c r="FK47" s="200"/>
    </row>
    <row r="48" spans="1:167" s="38" customFormat="1" ht="13.5" customHeight="1">
      <c r="A48" s="39"/>
      <c r="B48" s="201" t="s">
        <v>120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2"/>
      <c r="AC48" s="314"/>
      <c r="AD48" s="315"/>
      <c r="AE48" s="315"/>
      <c r="AF48" s="315"/>
      <c r="AG48" s="315"/>
      <c r="AH48" s="315"/>
      <c r="AI48" s="315"/>
      <c r="AJ48" s="315"/>
      <c r="AK48" s="316"/>
      <c r="AL48" s="150" t="s">
        <v>269</v>
      </c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203">
        <f t="shared" si="4"/>
        <v>0</v>
      </c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0">
        <v>0</v>
      </c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0"/>
      <c r="EC48" s="200"/>
      <c r="ED48" s="200"/>
      <c r="EE48" s="200"/>
      <c r="EF48" s="200"/>
      <c r="EG48" s="200"/>
      <c r="EH48" s="200"/>
      <c r="EI48" s="200"/>
      <c r="EJ48" s="200"/>
      <c r="EK48" s="200"/>
      <c r="EL48" s="200"/>
      <c r="EM48" s="200"/>
      <c r="EN48" s="200"/>
      <c r="EO48" s="200"/>
      <c r="EP48" s="200"/>
      <c r="EQ48" s="200"/>
      <c r="ER48" s="200"/>
      <c r="ES48" s="200"/>
      <c r="ET48" s="200"/>
      <c r="EU48" s="200"/>
      <c r="EV48" s="200"/>
      <c r="EW48" s="200"/>
      <c r="EX48" s="200"/>
      <c r="EY48" s="200"/>
      <c r="EZ48" s="200"/>
      <c r="FA48" s="200"/>
      <c r="FB48" s="200"/>
      <c r="FC48" s="200"/>
      <c r="FD48" s="200"/>
      <c r="FE48" s="200"/>
      <c r="FF48" s="200"/>
      <c r="FG48" s="200"/>
      <c r="FH48" s="200"/>
      <c r="FI48" s="200"/>
      <c r="FJ48" s="200"/>
      <c r="FK48" s="200"/>
    </row>
    <row r="49" spans="1:167" s="38" customFormat="1" ht="15" customHeight="1">
      <c r="A49" s="39"/>
      <c r="B49" s="201" t="s">
        <v>120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2"/>
      <c r="AC49" s="317"/>
      <c r="AD49" s="318"/>
      <c r="AE49" s="318"/>
      <c r="AF49" s="318"/>
      <c r="AG49" s="318"/>
      <c r="AH49" s="318"/>
      <c r="AI49" s="318"/>
      <c r="AJ49" s="318"/>
      <c r="AK49" s="319"/>
      <c r="AL49" s="150" t="s">
        <v>272</v>
      </c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203">
        <f t="shared" si="4"/>
        <v>5000</v>
      </c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0">
        <v>0</v>
      </c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200"/>
      <c r="DE49" s="200"/>
      <c r="DF49" s="200"/>
      <c r="DG49" s="200"/>
      <c r="DH49" s="200"/>
      <c r="DI49" s="200"/>
      <c r="DJ49" s="200"/>
      <c r="DK49" s="200"/>
      <c r="DL49" s="200"/>
      <c r="DM49" s="200"/>
      <c r="DN49" s="200"/>
      <c r="DO49" s="200"/>
      <c r="DP49" s="200"/>
      <c r="DQ49" s="200"/>
      <c r="DR49" s="200"/>
      <c r="DS49" s="200"/>
      <c r="DT49" s="200"/>
      <c r="DU49" s="200"/>
      <c r="DV49" s="200"/>
      <c r="DW49" s="200"/>
      <c r="DX49" s="200"/>
      <c r="DY49" s="200"/>
      <c r="DZ49" s="200"/>
      <c r="EA49" s="200"/>
      <c r="EB49" s="200"/>
      <c r="EC49" s="200"/>
      <c r="ED49" s="200"/>
      <c r="EE49" s="200"/>
      <c r="EF49" s="200">
        <v>5000</v>
      </c>
      <c r="EG49" s="200"/>
      <c r="EH49" s="200"/>
      <c r="EI49" s="200"/>
      <c r="EJ49" s="200"/>
      <c r="EK49" s="200"/>
      <c r="EL49" s="200"/>
      <c r="EM49" s="200"/>
      <c r="EN49" s="200"/>
      <c r="EO49" s="200"/>
      <c r="EP49" s="200"/>
      <c r="EQ49" s="200"/>
      <c r="ER49" s="200"/>
      <c r="ES49" s="200"/>
      <c r="ET49" s="200"/>
      <c r="EU49" s="200"/>
      <c r="EV49" s="200"/>
      <c r="EW49" s="200"/>
      <c r="EX49" s="200"/>
      <c r="EY49" s="200"/>
      <c r="EZ49" s="200"/>
      <c r="FA49" s="200"/>
      <c r="FB49" s="200"/>
      <c r="FC49" s="200"/>
      <c r="FD49" s="200"/>
      <c r="FE49" s="200"/>
      <c r="FF49" s="200"/>
      <c r="FG49" s="200"/>
      <c r="FH49" s="200"/>
      <c r="FI49" s="200"/>
      <c r="FJ49" s="200"/>
      <c r="FK49" s="200"/>
    </row>
    <row r="50" spans="1:167" s="38" customFormat="1" ht="15.75" customHeight="1">
      <c r="A50" s="58"/>
      <c r="B50" s="201" t="s">
        <v>121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2"/>
      <c r="AC50" s="54"/>
      <c r="AD50" s="55"/>
      <c r="AE50" s="55"/>
      <c r="AF50" s="55"/>
      <c r="AG50" s="55"/>
      <c r="AH50" s="55"/>
      <c r="AI50" s="55"/>
      <c r="AJ50" s="55"/>
      <c r="AK50" s="56"/>
      <c r="AL50" s="150" t="s">
        <v>271</v>
      </c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203">
        <f t="shared" si="4"/>
        <v>0</v>
      </c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0">
        <v>0</v>
      </c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  <c r="CK50" s="200"/>
      <c r="CL50" s="200"/>
      <c r="CM50" s="200"/>
      <c r="CN50" s="200"/>
      <c r="CO50" s="200"/>
      <c r="CP50" s="200"/>
      <c r="CQ50" s="200"/>
      <c r="CR50" s="200"/>
      <c r="CS50" s="200"/>
      <c r="CT50" s="200"/>
      <c r="CU50" s="200"/>
      <c r="CV50" s="200"/>
      <c r="CW50" s="200"/>
      <c r="CX50" s="200"/>
      <c r="CY50" s="200"/>
      <c r="CZ50" s="200"/>
      <c r="DA50" s="200"/>
      <c r="DB50" s="200"/>
      <c r="DC50" s="200"/>
      <c r="DD50" s="200"/>
      <c r="DE50" s="200"/>
      <c r="DF50" s="200"/>
      <c r="DG50" s="200"/>
      <c r="DH50" s="200"/>
      <c r="DI50" s="200"/>
      <c r="DJ50" s="200"/>
      <c r="DK50" s="200"/>
      <c r="DL50" s="200"/>
      <c r="DM50" s="200"/>
      <c r="DN50" s="200"/>
      <c r="DO50" s="200"/>
      <c r="DP50" s="200"/>
      <c r="DQ50" s="200"/>
      <c r="DR50" s="200"/>
      <c r="DS50" s="200"/>
      <c r="DT50" s="200"/>
      <c r="DU50" s="200"/>
      <c r="DV50" s="200"/>
      <c r="DW50" s="200"/>
      <c r="DX50" s="200"/>
      <c r="DY50" s="200"/>
      <c r="DZ50" s="200"/>
      <c r="EA50" s="200"/>
      <c r="EB50" s="200"/>
      <c r="EC50" s="200"/>
      <c r="ED50" s="200"/>
      <c r="EE50" s="200"/>
      <c r="EF50" s="200">
        <v>0</v>
      </c>
      <c r="EG50" s="200"/>
      <c r="EH50" s="200"/>
      <c r="EI50" s="200"/>
      <c r="EJ50" s="200"/>
      <c r="EK50" s="200"/>
      <c r="EL50" s="200"/>
      <c r="EM50" s="200"/>
      <c r="EN50" s="200"/>
      <c r="EO50" s="200"/>
      <c r="EP50" s="200"/>
      <c r="EQ50" s="200"/>
      <c r="ER50" s="200"/>
      <c r="ES50" s="200"/>
      <c r="ET50" s="200"/>
      <c r="EU50" s="200"/>
      <c r="EV50" s="200"/>
      <c r="EW50" s="200"/>
      <c r="EX50" s="200"/>
      <c r="EY50" s="200"/>
      <c r="EZ50" s="200"/>
      <c r="FA50" s="200"/>
      <c r="FB50" s="200"/>
      <c r="FC50" s="200"/>
      <c r="FD50" s="200"/>
      <c r="FE50" s="200"/>
      <c r="FF50" s="200"/>
      <c r="FG50" s="200"/>
      <c r="FH50" s="200"/>
      <c r="FI50" s="200"/>
      <c r="FJ50" s="200"/>
      <c r="FK50" s="200"/>
    </row>
    <row r="51" spans="1:167" s="38" customFormat="1" ht="15.75" customHeight="1">
      <c r="A51" s="58"/>
      <c r="B51" s="201" t="s">
        <v>121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2"/>
      <c r="AC51" s="71"/>
      <c r="AD51" s="72"/>
      <c r="AE51" s="72"/>
      <c r="AF51" s="72"/>
      <c r="AG51" s="72"/>
      <c r="AH51" s="72"/>
      <c r="AI51" s="72"/>
      <c r="AJ51" s="72"/>
      <c r="AK51" s="73"/>
      <c r="AL51" s="150" t="s">
        <v>273</v>
      </c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203">
        <f t="shared" si="4"/>
        <v>15000</v>
      </c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0">
        <v>0</v>
      </c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  <c r="CX51" s="200"/>
      <c r="CY51" s="200"/>
      <c r="CZ51" s="200"/>
      <c r="DA51" s="200"/>
      <c r="DB51" s="200"/>
      <c r="DC51" s="200"/>
      <c r="DD51" s="200"/>
      <c r="DE51" s="200"/>
      <c r="DF51" s="200"/>
      <c r="DG51" s="200"/>
      <c r="DH51" s="200"/>
      <c r="DI51" s="200"/>
      <c r="DJ51" s="200"/>
      <c r="DK51" s="200"/>
      <c r="DL51" s="200"/>
      <c r="DM51" s="200"/>
      <c r="DN51" s="200"/>
      <c r="DO51" s="200"/>
      <c r="DP51" s="200"/>
      <c r="DQ51" s="200"/>
      <c r="DR51" s="200"/>
      <c r="DS51" s="200"/>
      <c r="DT51" s="200"/>
      <c r="DU51" s="200"/>
      <c r="DV51" s="200"/>
      <c r="DW51" s="200"/>
      <c r="DX51" s="200"/>
      <c r="DY51" s="200"/>
      <c r="DZ51" s="200"/>
      <c r="EA51" s="200"/>
      <c r="EB51" s="200"/>
      <c r="EC51" s="200"/>
      <c r="ED51" s="200"/>
      <c r="EE51" s="200"/>
      <c r="EF51" s="200">
        <v>15000</v>
      </c>
      <c r="EG51" s="200"/>
      <c r="EH51" s="200"/>
      <c r="EI51" s="200"/>
      <c r="EJ51" s="200"/>
      <c r="EK51" s="200"/>
      <c r="EL51" s="200"/>
      <c r="EM51" s="200"/>
      <c r="EN51" s="200"/>
      <c r="EO51" s="200"/>
      <c r="EP51" s="200"/>
      <c r="EQ51" s="200"/>
      <c r="ER51" s="200"/>
      <c r="ES51" s="200"/>
      <c r="ET51" s="200"/>
      <c r="EU51" s="200"/>
      <c r="EV51" s="200"/>
      <c r="EW51" s="200"/>
      <c r="EX51" s="200"/>
      <c r="EY51" s="200"/>
      <c r="EZ51" s="200"/>
      <c r="FA51" s="200"/>
      <c r="FB51" s="200"/>
      <c r="FC51" s="200"/>
      <c r="FD51" s="200"/>
      <c r="FE51" s="200"/>
      <c r="FF51" s="200"/>
      <c r="FG51" s="200"/>
      <c r="FH51" s="200"/>
      <c r="FI51" s="200"/>
      <c r="FJ51" s="200"/>
      <c r="FK51" s="200"/>
    </row>
    <row r="52" spans="1:167" s="38" customFormat="1" ht="15.75" customHeight="1">
      <c r="A52" s="58"/>
      <c r="B52" s="201" t="s">
        <v>121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2"/>
      <c r="AC52" s="67"/>
      <c r="AD52" s="68"/>
      <c r="AE52" s="68"/>
      <c r="AF52" s="68"/>
      <c r="AG52" s="68"/>
      <c r="AH52" s="68"/>
      <c r="AI52" s="68"/>
      <c r="AJ52" s="68"/>
      <c r="AK52" s="69"/>
      <c r="AL52" s="150" t="s">
        <v>274</v>
      </c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203">
        <f t="shared" ref="BA52" si="5">EF52+DP52+CZ52+CG52+BQ52</f>
        <v>15000</v>
      </c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0">
        <v>0</v>
      </c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  <c r="EB52" s="200"/>
      <c r="EC52" s="200"/>
      <c r="ED52" s="200"/>
      <c r="EE52" s="200"/>
      <c r="EF52" s="200">
        <v>15000</v>
      </c>
      <c r="EG52" s="200"/>
      <c r="EH52" s="200"/>
      <c r="EI52" s="200"/>
      <c r="EJ52" s="200"/>
      <c r="EK52" s="200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  <c r="EY52" s="200"/>
      <c r="EZ52" s="200"/>
      <c r="FA52" s="200"/>
      <c r="FB52" s="200"/>
      <c r="FC52" s="200"/>
      <c r="FD52" s="200"/>
      <c r="FE52" s="200"/>
      <c r="FF52" s="200"/>
      <c r="FG52" s="200"/>
      <c r="FH52" s="200"/>
      <c r="FI52" s="200"/>
      <c r="FJ52" s="200"/>
      <c r="FK52" s="200"/>
    </row>
    <row r="53" spans="1:167" s="38" customFormat="1" ht="24" customHeight="1">
      <c r="A53" s="37"/>
      <c r="B53" s="235" t="s">
        <v>124</v>
      </c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6"/>
      <c r="AC53" s="256" t="s">
        <v>123</v>
      </c>
      <c r="AD53" s="257"/>
      <c r="AE53" s="257"/>
      <c r="AF53" s="257"/>
      <c r="AG53" s="257"/>
      <c r="AH53" s="257"/>
      <c r="AI53" s="257"/>
      <c r="AJ53" s="257"/>
      <c r="AK53" s="258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203">
        <f t="shared" si="4"/>
        <v>0</v>
      </c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0"/>
      <c r="CO53" s="200"/>
      <c r="CP53" s="200"/>
      <c r="CQ53" s="200"/>
      <c r="CR53" s="200"/>
      <c r="CS53" s="200"/>
      <c r="CT53" s="200"/>
      <c r="CU53" s="200"/>
      <c r="CV53" s="200"/>
      <c r="CW53" s="200"/>
      <c r="CX53" s="200"/>
      <c r="CY53" s="200"/>
      <c r="CZ53" s="200"/>
      <c r="DA53" s="200"/>
      <c r="DB53" s="200"/>
      <c r="DC53" s="200"/>
      <c r="DD53" s="200"/>
      <c r="DE53" s="200"/>
      <c r="DF53" s="200"/>
      <c r="DG53" s="200"/>
      <c r="DH53" s="200"/>
      <c r="DI53" s="200"/>
      <c r="DJ53" s="200"/>
      <c r="DK53" s="200"/>
      <c r="DL53" s="200"/>
      <c r="DM53" s="200"/>
      <c r="DN53" s="200"/>
      <c r="DO53" s="200"/>
      <c r="DP53" s="200"/>
      <c r="DQ53" s="200"/>
      <c r="DR53" s="200"/>
      <c r="DS53" s="200"/>
      <c r="DT53" s="200"/>
      <c r="DU53" s="200"/>
      <c r="DV53" s="200"/>
      <c r="DW53" s="200"/>
      <c r="DX53" s="200"/>
      <c r="DY53" s="200"/>
      <c r="DZ53" s="200"/>
      <c r="EA53" s="200"/>
      <c r="EB53" s="200"/>
      <c r="EC53" s="200"/>
      <c r="ED53" s="200"/>
      <c r="EE53" s="200"/>
      <c r="EF53" s="200"/>
      <c r="EG53" s="200"/>
      <c r="EH53" s="200"/>
      <c r="EI53" s="200"/>
      <c r="EJ53" s="200"/>
      <c r="EK53" s="200"/>
      <c r="EL53" s="200"/>
      <c r="EM53" s="200"/>
      <c r="EN53" s="200"/>
      <c r="EO53" s="200"/>
      <c r="EP53" s="200"/>
      <c r="EQ53" s="200"/>
      <c r="ER53" s="200"/>
      <c r="ES53" s="200"/>
      <c r="ET53" s="200"/>
      <c r="EU53" s="200"/>
      <c r="EV53" s="200"/>
      <c r="EW53" s="200"/>
      <c r="EX53" s="200"/>
      <c r="EY53" s="200"/>
      <c r="EZ53" s="200"/>
      <c r="FA53" s="200"/>
      <c r="FB53" s="200"/>
      <c r="FC53" s="200"/>
      <c r="FD53" s="200"/>
      <c r="FE53" s="200"/>
      <c r="FF53" s="200"/>
      <c r="FG53" s="200"/>
      <c r="FH53" s="200"/>
      <c r="FI53" s="200"/>
      <c r="FJ53" s="200"/>
      <c r="FK53" s="200"/>
    </row>
    <row r="54" spans="1:167" s="38" customFormat="1" ht="24.75" customHeight="1">
      <c r="A54" s="39"/>
      <c r="B54" s="201" t="s">
        <v>126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2"/>
      <c r="AC54" s="256" t="s">
        <v>125</v>
      </c>
      <c r="AD54" s="257"/>
      <c r="AE54" s="257"/>
      <c r="AF54" s="257"/>
      <c r="AG54" s="257"/>
      <c r="AH54" s="257"/>
      <c r="AI54" s="257"/>
      <c r="AJ54" s="257"/>
      <c r="AK54" s="258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203">
        <f t="shared" si="4"/>
        <v>0</v>
      </c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0"/>
      <c r="BR54" s="200"/>
      <c r="BS54" s="200"/>
      <c r="BT54" s="200"/>
      <c r="BU54" s="200"/>
      <c r="BV54" s="200"/>
      <c r="BW54" s="200"/>
      <c r="BX54" s="200"/>
      <c r="BY54" s="200"/>
      <c r="BZ54" s="200"/>
      <c r="CA54" s="200"/>
      <c r="CB54" s="200"/>
      <c r="CC54" s="200"/>
      <c r="CD54" s="200"/>
      <c r="CE54" s="200"/>
      <c r="CF54" s="200"/>
      <c r="CG54" s="200"/>
      <c r="CH54" s="200"/>
      <c r="CI54" s="200"/>
      <c r="CJ54" s="200"/>
      <c r="CK54" s="200"/>
      <c r="CL54" s="200"/>
      <c r="CM54" s="200"/>
      <c r="CN54" s="200"/>
      <c r="CO54" s="200"/>
      <c r="CP54" s="200"/>
      <c r="CQ54" s="200"/>
      <c r="CR54" s="200"/>
      <c r="CS54" s="200"/>
      <c r="CT54" s="200"/>
      <c r="CU54" s="200"/>
      <c r="CV54" s="200"/>
      <c r="CW54" s="200"/>
      <c r="CX54" s="200"/>
      <c r="CY54" s="200"/>
      <c r="CZ54" s="200"/>
      <c r="DA54" s="200"/>
      <c r="DB54" s="200"/>
      <c r="DC54" s="200"/>
      <c r="DD54" s="200"/>
      <c r="DE54" s="200"/>
      <c r="DF54" s="200"/>
      <c r="DG54" s="200"/>
      <c r="DH54" s="200"/>
      <c r="DI54" s="200"/>
      <c r="DJ54" s="200"/>
      <c r="DK54" s="200"/>
      <c r="DL54" s="200"/>
      <c r="DM54" s="200"/>
      <c r="DN54" s="200"/>
      <c r="DO54" s="200"/>
      <c r="DP54" s="200"/>
      <c r="DQ54" s="200"/>
      <c r="DR54" s="200"/>
      <c r="DS54" s="200"/>
      <c r="DT54" s="200"/>
      <c r="DU54" s="200"/>
      <c r="DV54" s="200"/>
      <c r="DW54" s="200"/>
      <c r="DX54" s="200"/>
      <c r="DY54" s="200"/>
      <c r="DZ54" s="200"/>
      <c r="EA54" s="200"/>
      <c r="EB54" s="200"/>
      <c r="EC54" s="200"/>
      <c r="ED54" s="200"/>
      <c r="EE54" s="200"/>
      <c r="EF54" s="200"/>
      <c r="EG54" s="200"/>
      <c r="EH54" s="200"/>
      <c r="EI54" s="200"/>
      <c r="EJ54" s="200"/>
      <c r="EK54" s="200"/>
      <c r="EL54" s="200"/>
      <c r="EM54" s="200"/>
      <c r="EN54" s="200"/>
      <c r="EO54" s="200"/>
      <c r="EP54" s="200"/>
      <c r="EQ54" s="200"/>
      <c r="ER54" s="200"/>
      <c r="ES54" s="200"/>
      <c r="ET54" s="200"/>
      <c r="EU54" s="200"/>
      <c r="EV54" s="200"/>
      <c r="EW54" s="200"/>
      <c r="EX54" s="200"/>
      <c r="EY54" s="200"/>
      <c r="EZ54" s="200"/>
      <c r="FA54" s="200"/>
      <c r="FB54" s="200"/>
      <c r="FC54" s="200"/>
      <c r="FD54" s="200"/>
      <c r="FE54" s="200"/>
      <c r="FF54" s="200"/>
      <c r="FG54" s="200"/>
      <c r="FH54" s="200"/>
      <c r="FI54" s="200"/>
      <c r="FJ54" s="200"/>
      <c r="FK54" s="200"/>
    </row>
    <row r="55" spans="1:167" s="26" customFormat="1" ht="15" customHeight="1">
      <c r="A55" s="244" t="s">
        <v>95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6"/>
      <c r="AC55" s="324"/>
      <c r="AD55" s="325"/>
      <c r="AE55" s="325"/>
      <c r="AF55" s="325"/>
      <c r="AG55" s="325"/>
      <c r="AH55" s="325"/>
      <c r="AI55" s="325"/>
      <c r="AJ55" s="325"/>
      <c r="AK55" s="326"/>
      <c r="AL55" s="244" t="s">
        <v>207</v>
      </c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6"/>
      <c r="BA55" s="265" t="s">
        <v>91</v>
      </c>
      <c r="BB55" s="266"/>
      <c r="BC55" s="266"/>
      <c r="BD55" s="266"/>
      <c r="BE55" s="266"/>
      <c r="BF55" s="266"/>
      <c r="BG55" s="266"/>
      <c r="BH55" s="266"/>
      <c r="BI55" s="266"/>
      <c r="BJ55" s="266"/>
      <c r="BK55" s="266"/>
      <c r="BL55" s="266"/>
      <c r="BM55" s="266"/>
      <c r="BN55" s="266"/>
      <c r="BO55" s="266"/>
      <c r="BP55" s="266"/>
      <c r="BQ55" s="266"/>
      <c r="BR55" s="266"/>
      <c r="BS55" s="266"/>
      <c r="BT55" s="266"/>
      <c r="BU55" s="266"/>
      <c r="BV55" s="266"/>
      <c r="BW55" s="266"/>
      <c r="BX55" s="266"/>
      <c r="BY55" s="266"/>
      <c r="BZ55" s="266"/>
      <c r="CA55" s="266"/>
      <c r="CB55" s="266"/>
      <c r="CC55" s="266"/>
      <c r="CD55" s="266"/>
      <c r="CE55" s="266"/>
      <c r="CF55" s="266"/>
      <c r="CG55" s="266"/>
      <c r="CH55" s="266"/>
      <c r="CI55" s="266"/>
      <c r="CJ55" s="266"/>
      <c r="CK55" s="266"/>
      <c r="CL55" s="266"/>
      <c r="CM55" s="266"/>
      <c r="CN55" s="266"/>
      <c r="CO55" s="266"/>
      <c r="CP55" s="266"/>
      <c r="CQ55" s="266"/>
      <c r="CR55" s="266"/>
      <c r="CS55" s="266"/>
      <c r="CT55" s="266"/>
      <c r="CU55" s="266"/>
      <c r="CV55" s="266"/>
      <c r="CW55" s="266"/>
      <c r="CX55" s="266"/>
      <c r="CY55" s="266"/>
      <c r="CZ55" s="266"/>
      <c r="DA55" s="266"/>
      <c r="DB55" s="266"/>
      <c r="DC55" s="266"/>
      <c r="DD55" s="266"/>
      <c r="DE55" s="266"/>
      <c r="DF55" s="266"/>
      <c r="DG55" s="266"/>
      <c r="DH55" s="266"/>
      <c r="DI55" s="266"/>
      <c r="DJ55" s="266"/>
      <c r="DK55" s="266"/>
      <c r="DL55" s="266"/>
      <c r="DM55" s="266"/>
      <c r="DN55" s="266"/>
      <c r="DO55" s="266"/>
      <c r="DP55" s="266"/>
      <c r="DQ55" s="266"/>
      <c r="DR55" s="266"/>
      <c r="DS55" s="266"/>
      <c r="DT55" s="266"/>
      <c r="DU55" s="266"/>
      <c r="DV55" s="266"/>
      <c r="DW55" s="266"/>
      <c r="DX55" s="266"/>
      <c r="DY55" s="266"/>
      <c r="DZ55" s="266"/>
      <c r="EA55" s="266"/>
      <c r="EB55" s="266"/>
      <c r="EC55" s="266"/>
      <c r="ED55" s="266"/>
      <c r="EE55" s="266"/>
      <c r="EF55" s="266"/>
      <c r="EG55" s="266"/>
      <c r="EH55" s="266"/>
      <c r="EI55" s="266"/>
      <c r="EJ55" s="266"/>
      <c r="EK55" s="266"/>
      <c r="EL55" s="266"/>
      <c r="EM55" s="266"/>
      <c r="EN55" s="266"/>
      <c r="EO55" s="266"/>
      <c r="EP55" s="266"/>
      <c r="EQ55" s="266"/>
      <c r="ER55" s="266"/>
      <c r="ES55" s="266"/>
      <c r="ET55" s="266"/>
      <c r="EU55" s="266"/>
      <c r="EV55" s="266"/>
      <c r="EW55" s="266"/>
      <c r="EX55" s="266"/>
      <c r="EY55" s="266"/>
      <c r="EZ55" s="266"/>
      <c r="FA55" s="266"/>
      <c r="FB55" s="266"/>
      <c r="FC55" s="266"/>
      <c r="FD55" s="266"/>
      <c r="FE55" s="266"/>
      <c r="FF55" s="266"/>
      <c r="FG55" s="266"/>
      <c r="FH55" s="266"/>
      <c r="FI55" s="266"/>
      <c r="FJ55" s="266"/>
      <c r="FK55" s="267"/>
    </row>
    <row r="56" spans="1:167" s="26" customFormat="1" ht="15" customHeight="1">
      <c r="A56" s="247"/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9"/>
      <c r="AC56" s="324"/>
      <c r="AD56" s="325"/>
      <c r="AE56" s="325"/>
      <c r="AF56" s="325"/>
      <c r="AG56" s="325"/>
      <c r="AH56" s="325"/>
      <c r="AI56" s="325"/>
      <c r="AJ56" s="325"/>
      <c r="AK56" s="326"/>
      <c r="AL56" s="247"/>
      <c r="AM56" s="248"/>
      <c r="AN56" s="248"/>
      <c r="AO56" s="248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9"/>
      <c r="BA56" s="244" t="s">
        <v>90</v>
      </c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6"/>
      <c r="BQ56" s="265" t="s">
        <v>6</v>
      </c>
      <c r="BR56" s="266"/>
      <c r="BS56" s="266"/>
      <c r="BT56" s="266"/>
      <c r="BU56" s="266"/>
      <c r="BV56" s="266"/>
      <c r="BW56" s="266"/>
      <c r="BX56" s="266"/>
      <c r="BY56" s="266"/>
      <c r="BZ56" s="266"/>
      <c r="CA56" s="266"/>
      <c r="CB56" s="266"/>
      <c r="CC56" s="266"/>
      <c r="CD56" s="266"/>
      <c r="CE56" s="266"/>
      <c r="CF56" s="266"/>
      <c r="CG56" s="266"/>
      <c r="CH56" s="266"/>
      <c r="CI56" s="266"/>
      <c r="CJ56" s="266"/>
      <c r="CK56" s="266"/>
      <c r="CL56" s="266"/>
      <c r="CM56" s="266"/>
      <c r="CN56" s="266"/>
      <c r="CO56" s="266"/>
      <c r="CP56" s="266"/>
      <c r="CQ56" s="266"/>
      <c r="CR56" s="266"/>
      <c r="CS56" s="266"/>
      <c r="CT56" s="266"/>
      <c r="CU56" s="266"/>
      <c r="CV56" s="266"/>
      <c r="CW56" s="266"/>
      <c r="CX56" s="266"/>
      <c r="CY56" s="266"/>
      <c r="CZ56" s="266"/>
      <c r="DA56" s="266"/>
      <c r="DB56" s="266"/>
      <c r="DC56" s="266"/>
      <c r="DD56" s="266"/>
      <c r="DE56" s="266"/>
      <c r="DF56" s="266"/>
      <c r="DG56" s="266"/>
      <c r="DH56" s="266"/>
      <c r="DI56" s="266"/>
      <c r="DJ56" s="266"/>
      <c r="DK56" s="266"/>
      <c r="DL56" s="266"/>
      <c r="DM56" s="266"/>
      <c r="DN56" s="266"/>
      <c r="DO56" s="266"/>
      <c r="DP56" s="266"/>
      <c r="DQ56" s="266"/>
      <c r="DR56" s="266"/>
      <c r="DS56" s="266"/>
      <c r="DT56" s="266"/>
      <c r="DU56" s="266"/>
      <c r="DV56" s="266"/>
      <c r="DW56" s="266"/>
      <c r="DX56" s="266"/>
      <c r="DY56" s="266"/>
      <c r="DZ56" s="266"/>
      <c r="EA56" s="266"/>
      <c r="EB56" s="266"/>
      <c r="EC56" s="266"/>
      <c r="ED56" s="266"/>
      <c r="EE56" s="266"/>
      <c r="EF56" s="266"/>
      <c r="EG56" s="266"/>
      <c r="EH56" s="266"/>
      <c r="EI56" s="266"/>
      <c r="EJ56" s="266"/>
      <c r="EK56" s="266"/>
      <c r="EL56" s="266"/>
      <c r="EM56" s="266"/>
      <c r="EN56" s="266"/>
      <c r="EO56" s="266"/>
      <c r="EP56" s="266"/>
      <c r="EQ56" s="266"/>
      <c r="ER56" s="266"/>
      <c r="ES56" s="266"/>
      <c r="ET56" s="266"/>
      <c r="EU56" s="266"/>
      <c r="EV56" s="266"/>
      <c r="EW56" s="266"/>
      <c r="EX56" s="266"/>
      <c r="EY56" s="266"/>
      <c r="EZ56" s="266"/>
      <c r="FA56" s="266"/>
      <c r="FB56" s="266"/>
      <c r="FC56" s="266"/>
      <c r="FD56" s="266"/>
      <c r="FE56" s="266"/>
      <c r="FF56" s="266"/>
      <c r="FG56" s="266"/>
      <c r="FH56" s="266"/>
      <c r="FI56" s="266"/>
      <c r="FJ56" s="266"/>
      <c r="FK56" s="267"/>
    </row>
    <row r="57" spans="1:167" s="26" customFormat="1" ht="57" customHeight="1">
      <c r="A57" s="247"/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9"/>
      <c r="AC57" s="324"/>
      <c r="AD57" s="325"/>
      <c r="AE57" s="325"/>
      <c r="AF57" s="325"/>
      <c r="AG57" s="325"/>
      <c r="AH57" s="325"/>
      <c r="AI57" s="325"/>
      <c r="AJ57" s="325"/>
      <c r="AK57" s="326"/>
      <c r="AL57" s="247"/>
      <c r="AM57" s="248"/>
      <c r="AN57" s="248"/>
      <c r="AO57" s="248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9"/>
      <c r="BA57" s="247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8"/>
      <c r="BO57" s="248"/>
      <c r="BP57" s="249"/>
      <c r="BQ57" s="210" t="s">
        <v>197</v>
      </c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2"/>
      <c r="CG57" s="244" t="s">
        <v>96</v>
      </c>
      <c r="CH57" s="245"/>
      <c r="CI57" s="245"/>
      <c r="CJ57" s="245"/>
      <c r="CK57" s="245"/>
      <c r="CL57" s="245"/>
      <c r="CM57" s="245"/>
      <c r="CN57" s="245"/>
      <c r="CO57" s="245"/>
      <c r="CP57" s="245"/>
      <c r="CQ57" s="245"/>
      <c r="CR57" s="245"/>
      <c r="CS57" s="245"/>
      <c r="CT57" s="245"/>
      <c r="CU57" s="245"/>
      <c r="CV57" s="245"/>
      <c r="CW57" s="245"/>
      <c r="CX57" s="245"/>
      <c r="CY57" s="246"/>
      <c r="CZ57" s="244" t="s">
        <v>92</v>
      </c>
      <c r="DA57" s="245"/>
      <c r="DB57" s="245"/>
      <c r="DC57" s="245"/>
      <c r="DD57" s="245"/>
      <c r="DE57" s="245"/>
      <c r="DF57" s="245"/>
      <c r="DG57" s="245"/>
      <c r="DH57" s="245"/>
      <c r="DI57" s="245"/>
      <c r="DJ57" s="245"/>
      <c r="DK57" s="245"/>
      <c r="DL57" s="245"/>
      <c r="DM57" s="245"/>
      <c r="DN57" s="245"/>
      <c r="DO57" s="246"/>
      <c r="DP57" s="244" t="s">
        <v>93</v>
      </c>
      <c r="DQ57" s="245"/>
      <c r="DR57" s="245"/>
      <c r="DS57" s="245"/>
      <c r="DT57" s="245"/>
      <c r="DU57" s="245"/>
      <c r="DV57" s="245"/>
      <c r="DW57" s="245"/>
      <c r="DX57" s="245"/>
      <c r="DY57" s="245"/>
      <c r="DZ57" s="245"/>
      <c r="EA57" s="245"/>
      <c r="EB57" s="245"/>
      <c r="EC57" s="245"/>
      <c r="ED57" s="245"/>
      <c r="EE57" s="246"/>
      <c r="EF57" s="265" t="s">
        <v>94</v>
      </c>
      <c r="EG57" s="266"/>
      <c r="EH57" s="266"/>
      <c r="EI57" s="266"/>
      <c r="EJ57" s="266"/>
      <c r="EK57" s="266"/>
      <c r="EL57" s="266"/>
      <c r="EM57" s="266"/>
      <c r="EN57" s="266"/>
      <c r="EO57" s="266"/>
      <c r="EP57" s="266"/>
      <c r="EQ57" s="266"/>
      <c r="ER57" s="266"/>
      <c r="ES57" s="266"/>
      <c r="ET57" s="266"/>
      <c r="EU57" s="266"/>
      <c r="EV57" s="266"/>
      <c r="EW57" s="266"/>
      <c r="EX57" s="266"/>
      <c r="EY57" s="266"/>
      <c r="EZ57" s="266"/>
      <c r="FA57" s="266"/>
      <c r="FB57" s="266"/>
      <c r="FC57" s="266"/>
      <c r="FD57" s="266"/>
      <c r="FE57" s="266"/>
      <c r="FF57" s="266"/>
      <c r="FG57" s="266"/>
      <c r="FH57" s="266"/>
      <c r="FI57" s="266"/>
      <c r="FJ57" s="266"/>
      <c r="FK57" s="267"/>
    </row>
    <row r="58" spans="1:167" s="26" customFormat="1" ht="115.15" customHeight="1">
      <c r="A58" s="250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2"/>
      <c r="AC58" s="324"/>
      <c r="AD58" s="325"/>
      <c r="AE58" s="325"/>
      <c r="AF58" s="325"/>
      <c r="AG58" s="325"/>
      <c r="AH58" s="325"/>
      <c r="AI58" s="325"/>
      <c r="AJ58" s="325"/>
      <c r="AK58" s="326"/>
      <c r="AL58" s="250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2"/>
      <c r="BA58" s="250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2"/>
      <c r="BQ58" s="213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5"/>
      <c r="CG58" s="250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2"/>
      <c r="CZ58" s="250"/>
      <c r="DA58" s="251"/>
      <c r="DB58" s="251"/>
      <c r="DC58" s="251"/>
      <c r="DD58" s="251"/>
      <c r="DE58" s="251"/>
      <c r="DF58" s="251"/>
      <c r="DG58" s="251"/>
      <c r="DH58" s="251"/>
      <c r="DI58" s="251"/>
      <c r="DJ58" s="251"/>
      <c r="DK58" s="251"/>
      <c r="DL58" s="251"/>
      <c r="DM58" s="251"/>
      <c r="DN58" s="251"/>
      <c r="DO58" s="252"/>
      <c r="DP58" s="250"/>
      <c r="DQ58" s="251"/>
      <c r="DR58" s="251"/>
      <c r="DS58" s="251"/>
      <c r="DT58" s="251"/>
      <c r="DU58" s="251"/>
      <c r="DV58" s="251"/>
      <c r="DW58" s="251"/>
      <c r="DX58" s="251"/>
      <c r="DY58" s="251"/>
      <c r="DZ58" s="251"/>
      <c r="EA58" s="251"/>
      <c r="EB58" s="251"/>
      <c r="EC58" s="251"/>
      <c r="ED58" s="251"/>
      <c r="EE58" s="252"/>
      <c r="EF58" s="250" t="s">
        <v>225</v>
      </c>
      <c r="EG58" s="251"/>
      <c r="EH58" s="251"/>
      <c r="EI58" s="251"/>
      <c r="EJ58" s="251"/>
      <c r="EK58" s="251"/>
      <c r="EL58" s="251"/>
      <c r="EM58" s="251"/>
      <c r="EN58" s="251"/>
      <c r="EO58" s="251"/>
      <c r="EP58" s="251"/>
      <c r="EQ58" s="251"/>
      <c r="ER58" s="251"/>
      <c r="ES58" s="251"/>
      <c r="ET58" s="251"/>
      <c r="EU58" s="252"/>
      <c r="EV58" s="250" t="s">
        <v>315</v>
      </c>
      <c r="EW58" s="251"/>
      <c r="EX58" s="251"/>
      <c r="EY58" s="251"/>
      <c r="EZ58" s="251"/>
      <c r="FA58" s="251"/>
      <c r="FB58" s="251"/>
      <c r="FC58" s="251"/>
      <c r="FD58" s="251"/>
      <c r="FE58" s="251"/>
      <c r="FF58" s="251"/>
      <c r="FG58" s="251"/>
      <c r="FH58" s="251"/>
      <c r="FI58" s="251"/>
      <c r="FJ58" s="251"/>
      <c r="FK58" s="252"/>
    </row>
    <row r="59" spans="1:167" s="26" customFormat="1" ht="13.5">
      <c r="A59" s="207">
        <v>1</v>
      </c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9"/>
      <c r="AC59" s="324"/>
      <c r="AD59" s="325"/>
      <c r="AE59" s="325"/>
      <c r="AF59" s="325"/>
      <c r="AG59" s="325"/>
      <c r="AH59" s="325"/>
      <c r="AI59" s="325"/>
      <c r="AJ59" s="325"/>
      <c r="AK59" s="326"/>
      <c r="AL59" s="253" t="s">
        <v>99</v>
      </c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5"/>
      <c r="BA59" s="207">
        <v>4</v>
      </c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9"/>
      <c r="BQ59" s="207">
        <v>5</v>
      </c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9"/>
      <c r="CG59" s="207">
        <v>6</v>
      </c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  <c r="CW59" s="208"/>
      <c r="CX59" s="208"/>
      <c r="CY59" s="209"/>
      <c r="CZ59" s="207">
        <v>7</v>
      </c>
      <c r="DA59" s="208"/>
      <c r="DB59" s="208"/>
      <c r="DC59" s="208"/>
      <c r="DD59" s="208"/>
      <c r="DE59" s="208"/>
      <c r="DF59" s="208"/>
      <c r="DG59" s="208"/>
      <c r="DH59" s="208"/>
      <c r="DI59" s="208"/>
      <c r="DJ59" s="208"/>
      <c r="DK59" s="208"/>
      <c r="DL59" s="208"/>
      <c r="DM59" s="208"/>
      <c r="DN59" s="208"/>
      <c r="DO59" s="209"/>
      <c r="DP59" s="207">
        <v>8</v>
      </c>
      <c r="DQ59" s="208"/>
      <c r="DR59" s="208"/>
      <c r="DS59" s="208"/>
      <c r="DT59" s="208"/>
      <c r="DU59" s="208"/>
      <c r="DV59" s="208"/>
      <c r="DW59" s="208"/>
      <c r="DX59" s="208"/>
      <c r="DY59" s="208"/>
      <c r="DZ59" s="208"/>
      <c r="EA59" s="208"/>
      <c r="EB59" s="208"/>
      <c r="EC59" s="208"/>
      <c r="ED59" s="208"/>
      <c r="EE59" s="209"/>
      <c r="EF59" s="207">
        <v>9</v>
      </c>
      <c r="EG59" s="208"/>
      <c r="EH59" s="208"/>
      <c r="EI59" s="208"/>
      <c r="EJ59" s="208"/>
      <c r="EK59" s="208"/>
      <c r="EL59" s="208"/>
      <c r="EM59" s="208"/>
      <c r="EN59" s="208"/>
      <c r="EO59" s="208"/>
      <c r="EP59" s="208"/>
      <c r="EQ59" s="208"/>
      <c r="ER59" s="208"/>
      <c r="ES59" s="208"/>
      <c r="ET59" s="208"/>
      <c r="EU59" s="209"/>
      <c r="EV59" s="207">
        <v>10</v>
      </c>
      <c r="EW59" s="208"/>
      <c r="EX59" s="208"/>
      <c r="EY59" s="208"/>
      <c r="EZ59" s="208"/>
      <c r="FA59" s="208"/>
      <c r="FB59" s="208"/>
      <c r="FC59" s="208"/>
      <c r="FD59" s="208"/>
      <c r="FE59" s="208"/>
      <c r="FF59" s="208"/>
      <c r="FG59" s="208"/>
      <c r="FH59" s="208"/>
      <c r="FI59" s="208"/>
      <c r="FJ59" s="208"/>
      <c r="FK59" s="209"/>
    </row>
    <row r="60" spans="1:167" s="38" customFormat="1" ht="15" customHeight="1">
      <c r="A60" s="39"/>
      <c r="B60" s="201" t="s">
        <v>1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2"/>
      <c r="AC60" s="324"/>
      <c r="AD60" s="325"/>
      <c r="AE60" s="325"/>
      <c r="AF60" s="325"/>
      <c r="AG60" s="325"/>
      <c r="AH60" s="325"/>
      <c r="AI60" s="325"/>
      <c r="AJ60" s="325"/>
      <c r="AK60" s="326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200" t="s">
        <v>204</v>
      </c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 t="s">
        <v>204</v>
      </c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F60" s="200"/>
      <c r="CG60" s="200" t="s">
        <v>204</v>
      </c>
      <c r="CH60" s="200"/>
      <c r="CI60" s="200"/>
      <c r="CJ60" s="200"/>
      <c r="CK60" s="200"/>
      <c r="CL60" s="200"/>
      <c r="CM60" s="200"/>
      <c r="CN60" s="200"/>
      <c r="CO60" s="200"/>
      <c r="CP60" s="200"/>
      <c r="CQ60" s="200"/>
      <c r="CR60" s="200"/>
      <c r="CS60" s="200"/>
      <c r="CT60" s="200"/>
      <c r="CU60" s="200"/>
      <c r="CV60" s="200"/>
      <c r="CW60" s="200"/>
      <c r="CX60" s="200"/>
      <c r="CY60" s="200"/>
      <c r="CZ60" s="200" t="s">
        <v>204</v>
      </c>
      <c r="DA60" s="200"/>
      <c r="DB60" s="200"/>
      <c r="DC60" s="200"/>
      <c r="DD60" s="200"/>
      <c r="DE60" s="200"/>
      <c r="DF60" s="200"/>
      <c r="DG60" s="200"/>
      <c r="DH60" s="200"/>
      <c r="DI60" s="200"/>
      <c r="DJ60" s="200"/>
      <c r="DK60" s="200"/>
      <c r="DL60" s="200"/>
      <c r="DM60" s="200"/>
      <c r="DN60" s="200"/>
      <c r="DO60" s="200"/>
      <c r="DP60" s="200" t="s">
        <v>204</v>
      </c>
      <c r="DQ60" s="200"/>
      <c r="DR60" s="200"/>
      <c r="DS60" s="200"/>
      <c r="DT60" s="200"/>
      <c r="DU60" s="200"/>
      <c r="DV60" s="200"/>
      <c r="DW60" s="200"/>
      <c r="DX60" s="200"/>
      <c r="DY60" s="200"/>
      <c r="DZ60" s="200"/>
      <c r="EA60" s="200"/>
      <c r="EB60" s="200"/>
      <c r="EC60" s="200"/>
      <c r="ED60" s="200"/>
      <c r="EE60" s="200"/>
      <c r="EF60" s="200" t="s">
        <v>204</v>
      </c>
      <c r="EG60" s="200"/>
      <c r="EH60" s="200"/>
      <c r="EI60" s="200"/>
      <c r="EJ60" s="200"/>
      <c r="EK60" s="200"/>
      <c r="EL60" s="200"/>
      <c r="EM60" s="200"/>
      <c r="EN60" s="200"/>
      <c r="EO60" s="200"/>
      <c r="EP60" s="200"/>
      <c r="EQ60" s="200"/>
      <c r="ER60" s="200"/>
      <c r="ES60" s="200"/>
      <c r="ET60" s="200"/>
      <c r="EU60" s="200"/>
      <c r="EV60" s="200" t="s">
        <v>204</v>
      </c>
      <c r="EW60" s="200"/>
      <c r="EX60" s="200"/>
      <c r="EY60" s="200"/>
      <c r="EZ60" s="200"/>
      <c r="FA60" s="200"/>
      <c r="FB60" s="200"/>
      <c r="FC60" s="200"/>
      <c r="FD60" s="200"/>
      <c r="FE60" s="200"/>
      <c r="FF60" s="200"/>
      <c r="FG60" s="200"/>
      <c r="FH60" s="200"/>
      <c r="FI60" s="200"/>
      <c r="FJ60" s="200"/>
      <c r="FK60" s="200"/>
    </row>
    <row r="61" spans="1:167" s="41" customFormat="1" ht="43.5" customHeight="1">
      <c r="A61" s="39"/>
      <c r="B61" s="201" t="s">
        <v>127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2"/>
      <c r="AC61" s="327">
        <v>260</v>
      </c>
      <c r="AD61" s="328"/>
      <c r="AE61" s="328"/>
      <c r="AF61" s="328"/>
      <c r="AG61" s="328"/>
      <c r="AH61" s="328"/>
      <c r="AI61" s="328"/>
      <c r="AJ61" s="328"/>
      <c r="AK61" s="329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203">
        <f>EF61+DP61+CZ61+CG61+BQ61+EV61</f>
        <v>2694422</v>
      </c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>
        <f>BQ64+BQ66+BQ71+BQ73+BQ75+BQ76+BQ77+BQ85+BQ92+BQ93+BQ100+BQ90+BQ78+BQ68+BQ69+BQ84+BQ82+BQ72</f>
        <v>873571.99999999988</v>
      </c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>
        <f>CG69+CG74+CG78+CG102+CG103+CG73+CG77+CG101+CG88+CG80+CG81+CG79+CG91</f>
        <v>115850</v>
      </c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>
        <f>CZ74</f>
        <v>0</v>
      </c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>
        <f>EF67+EF69+EF73+EF74+EF77+EF78+EF88+EF92+EF103+EF75+EF93+EF86+EF94+EF96+EF97+EF98+EF95-EF95</f>
        <v>1635000</v>
      </c>
      <c r="EG61" s="203"/>
      <c r="EH61" s="203"/>
      <c r="EI61" s="203"/>
      <c r="EJ61" s="203"/>
      <c r="EK61" s="203"/>
      <c r="EL61" s="203"/>
      <c r="EM61" s="203"/>
      <c r="EN61" s="203"/>
      <c r="EO61" s="203"/>
      <c r="EP61" s="203"/>
      <c r="EQ61" s="203"/>
      <c r="ER61" s="203"/>
      <c r="ES61" s="203"/>
      <c r="ET61" s="203"/>
      <c r="EU61" s="203"/>
      <c r="EV61" s="203">
        <f>EV69+EV73+EV74+EV77+EV78+EV88+EV92+EV103+EV75+EV99+EV87</f>
        <v>70000</v>
      </c>
      <c r="EW61" s="203"/>
      <c r="EX61" s="203"/>
      <c r="EY61" s="203"/>
      <c r="EZ61" s="203"/>
      <c r="FA61" s="203"/>
      <c r="FB61" s="203"/>
      <c r="FC61" s="203"/>
      <c r="FD61" s="203"/>
      <c r="FE61" s="203"/>
      <c r="FF61" s="203"/>
      <c r="FG61" s="203"/>
      <c r="FH61" s="203"/>
      <c r="FI61" s="203"/>
      <c r="FJ61" s="203"/>
      <c r="FK61" s="203"/>
    </row>
    <row r="62" spans="1:167" s="41" customFormat="1">
      <c r="A62" s="39"/>
      <c r="B62" s="201" t="s">
        <v>1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2"/>
      <c r="AC62" s="330"/>
      <c r="AD62" s="331"/>
      <c r="AE62" s="331"/>
      <c r="AF62" s="331"/>
      <c r="AG62" s="331"/>
      <c r="AH62" s="331"/>
      <c r="AI62" s="331"/>
      <c r="AJ62" s="331"/>
      <c r="AK62" s="332"/>
      <c r="AL62" s="150" t="s">
        <v>204</v>
      </c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200" t="s">
        <v>204</v>
      </c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 t="s">
        <v>204</v>
      </c>
      <c r="BR62" s="200"/>
      <c r="BS62" s="200"/>
      <c r="BT62" s="200"/>
      <c r="BU62" s="200"/>
      <c r="BV62" s="200"/>
      <c r="BW62" s="200"/>
      <c r="BX62" s="200"/>
      <c r="BY62" s="200"/>
      <c r="BZ62" s="200"/>
      <c r="CA62" s="200"/>
      <c r="CB62" s="200"/>
      <c r="CC62" s="200"/>
      <c r="CD62" s="200"/>
      <c r="CE62" s="200"/>
      <c r="CF62" s="200"/>
      <c r="CG62" s="200" t="s">
        <v>204</v>
      </c>
      <c r="CH62" s="200"/>
      <c r="CI62" s="200"/>
      <c r="CJ62" s="200"/>
      <c r="CK62" s="200"/>
      <c r="CL62" s="200"/>
      <c r="CM62" s="200"/>
      <c r="CN62" s="200"/>
      <c r="CO62" s="200"/>
      <c r="CP62" s="200"/>
      <c r="CQ62" s="200"/>
      <c r="CR62" s="200"/>
      <c r="CS62" s="200"/>
      <c r="CT62" s="200"/>
      <c r="CU62" s="200"/>
      <c r="CV62" s="200"/>
      <c r="CW62" s="200"/>
      <c r="CX62" s="200"/>
      <c r="CY62" s="200"/>
      <c r="CZ62" s="200" t="s">
        <v>204</v>
      </c>
      <c r="DA62" s="200"/>
      <c r="DB62" s="200"/>
      <c r="DC62" s="200"/>
      <c r="DD62" s="200"/>
      <c r="DE62" s="200"/>
      <c r="DF62" s="200"/>
      <c r="DG62" s="200"/>
      <c r="DH62" s="200"/>
      <c r="DI62" s="200"/>
      <c r="DJ62" s="200"/>
      <c r="DK62" s="200"/>
      <c r="DL62" s="200"/>
      <c r="DM62" s="200"/>
      <c r="DN62" s="200"/>
      <c r="DO62" s="200"/>
      <c r="DP62" s="200" t="s">
        <v>204</v>
      </c>
      <c r="DQ62" s="200"/>
      <c r="DR62" s="200"/>
      <c r="DS62" s="200"/>
      <c r="DT62" s="200"/>
      <c r="DU62" s="200"/>
      <c r="DV62" s="200"/>
      <c r="DW62" s="200"/>
      <c r="DX62" s="200"/>
      <c r="DY62" s="200"/>
      <c r="DZ62" s="200"/>
      <c r="EA62" s="200"/>
      <c r="EB62" s="200"/>
      <c r="EC62" s="200"/>
      <c r="ED62" s="200"/>
      <c r="EE62" s="200"/>
      <c r="EF62" s="200" t="s">
        <v>204</v>
      </c>
      <c r="EG62" s="200"/>
      <c r="EH62" s="200"/>
      <c r="EI62" s="200"/>
      <c r="EJ62" s="200"/>
      <c r="EK62" s="200"/>
      <c r="EL62" s="200"/>
      <c r="EM62" s="200"/>
      <c r="EN62" s="200"/>
      <c r="EO62" s="200"/>
      <c r="EP62" s="200"/>
      <c r="EQ62" s="200"/>
      <c r="ER62" s="200"/>
      <c r="ES62" s="200"/>
      <c r="ET62" s="200"/>
      <c r="EU62" s="200"/>
      <c r="EV62" s="200" t="s">
        <v>204</v>
      </c>
      <c r="EW62" s="200"/>
      <c r="EX62" s="200"/>
      <c r="EY62" s="200"/>
      <c r="EZ62" s="200"/>
      <c r="FA62" s="200"/>
      <c r="FB62" s="200"/>
      <c r="FC62" s="200"/>
      <c r="FD62" s="200"/>
      <c r="FE62" s="200"/>
      <c r="FF62" s="200"/>
      <c r="FG62" s="200"/>
      <c r="FH62" s="200"/>
      <c r="FI62" s="200"/>
      <c r="FJ62" s="200"/>
      <c r="FK62" s="200"/>
    </row>
    <row r="63" spans="1:167" s="41" customFormat="1" ht="46.15" customHeight="1">
      <c r="A63" s="39"/>
      <c r="B63" s="201" t="s">
        <v>128</v>
      </c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2"/>
      <c r="AC63" s="330"/>
      <c r="AD63" s="331"/>
      <c r="AE63" s="331"/>
      <c r="AF63" s="331"/>
      <c r="AG63" s="331"/>
      <c r="AH63" s="331"/>
      <c r="AI63" s="331"/>
      <c r="AJ63" s="331"/>
      <c r="AK63" s="332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203">
        <f>EF63+DP63+CZ63+CG63+BQ63</f>
        <v>0</v>
      </c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C63" s="200"/>
      <c r="CD63" s="200"/>
      <c r="CE63" s="200"/>
      <c r="CF63" s="200"/>
      <c r="CG63" s="200"/>
      <c r="CH63" s="200"/>
      <c r="CI63" s="200"/>
      <c r="CJ63" s="200"/>
      <c r="CK63" s="200"/>
      <c r="CL63" s="200"/>
      <c r="CM63" s="200"/>
      <c r="CN63" s="200"/>
      <c r="CO63" s="200"/>
      <c r="CP63" s="200"/>
      <c r="CQ63" s="200"/>
      <c r="CR63" s="200"/>
      <c r="CS63" s="200"/>
      <c r="CT63" s="200"/>
      <c r="CU63" s="200"/>
      <c r="CV63" s="200"/>
      <c r="CW63" s="200"/>
      <c r="CX63" s="200"/>
      <c r="CY63" s="200"/>
      <c r="CZ63" s="200"/>
      <c r="DA63" s="200"/>
      <c r="DB63" s="200"/>
      <c r="DC63" s="200"/>
      <c r="DD63" s="200"/>
      <c r="DE63" s="200"/>
      <c r="DF63" s="200"/>
      <c r="DG63" s="200"/>
      <c r="DH63" s="200"/>
      <c r="DI63" s="200"/>
      <c r="DJ63" s="200"/>
      <c r="DK63" s="200"/>
      <c r="DL63" s="200"/>
      <c r="DM63" s="200"/>
      <c r="DN63" s="200"/>
      <c r="DO63" s="200"/>
      <c r="DP63" s="200"/>
      <c r="DQ63" s="200"/>
      <c r="DR63" s="200"/>
      <c r="DS63" s="200"/>
      <c r="DT63" s="200"/>
      <c r="DU63" s="200"/>
      <c r="DV63" s="200"/>
      <c r="DW63" s="200"/>
      <c r="DX63" s="200"/>
      <c r="DY63" s="200"/>
      <c r="DZ63" s="200"/>
      <c r="EA63" s="200"/>
      <c r="EB63" s="200"/>
      <c r="EC63" s="200"/>
      <c r="ED63" s="200"/>
      <c r="EE63" s="200"/>
      <c r="EF63" s="200"/>
      <c r="EG63" s="200"/>
      <c r="EH63" s="200"/>
      <c r="EI63" s="200"/>
      <c r="EJ63" s="200"/>
      <c r="EK63" s="200"/>
      <c r="EL63" s="200"/>
      <c r="EM63" s="200"/>
      <c r="EN63" s="200"/>
      <c r="EO63" s="200"/>
      <c r="EP63" s="200"/>
      <c r="EQ63" s="200"/>
      <c r="ER63" s="200"/>
      <c r="ES63" s="200"/>
      <c r="ET63" s="200"/>
      <c r="EU63" s="200"/>
      <c r="EV63" s="200"/>
      <c r="EW63" s="200"/>
      <c r="EX63" s="200"/>
      <c r="EY63" s="200"/>
      <c r="EZ63" s="200"/>
      <c r="FA63" s="200"/>
      <c r="FB63" s="200"/>
      <c r="FC63" s="200"/>
      <c r="FD63" s="200"/>
      <c r="FE63" s="200"/>
      <c r="FF63" s="200"/>
      <c r="FG63" s="200"/>
      <c r="FH63" s="200"/>
      <c r="FI63" s="200"/>
      <c r="FJ63" s="200"/>
      <c r="FK63" s="200"/>
    </row>
    <row r="64" spans="1:167" s="41" customFormat="1">
      <c r="A64" s="39"/>
      <c r="B64" s="201" t="s">
        <v>129</v>
      </c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2"/>
      <c r="AC64" s="330"/>
      <c r="AD64" s="331"/>
      <c r="AE64" s="331"/>
      <c r="AF64" s="331"/>
      <c r="AG64" s="331"/>
      <c r="AH64" s="331"/>
      <c r="AI64" s="331"/>
      <c r="AJ64" s="331"/>
      <c r="AK64" s="332"/>
      <c r="AL64" s="150" t="s">
        <v>236</v>
      </c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203">
        <f>EF64+DP64+CZ64+CG64+BQ64+EV64</f>
        <v>21000</v>
      </c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0">
        <v>21000</v>
      </c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  <c r="CI64" s="200"/>
      <c r="CJ64" s="200"/>
      <c r="CK64" s="200"/>
      <c r="CL64" s="200"/>
      <c r="CM64" s="200"/>
      <c r="CN64" s="200"/>
      <c r="CO64" s="200"/>
      <c r="CP64" s="200"/>
      <c r="CQ64" s="200"/>
      <c r="CR64" s="200"/>
      <c r="CS64" s="200"/>
      <c r="CT64" s="200"/>
      <c r="CU64" s="200"/>
      <c r="CV64" s="200"/>
      <c r="CW64" s="200"/>
      <c r="CX64" s="200"/>
      <c r="CY64" s="200"/>
      <c r="CZ64" s="200"/>
      <c r="DA64" s="200"/>
      <c r="DB64" s="200"/>
      <c r="DC64" s="200"/>
      <c r="DD64" s="200"/>
      <c r="DE64" s="200"/>
      <c r="DF64" s="200"/>
      <c r="DG64" s="200"/>
      <c r="DH64" s="200"/>
      <c r="DI64" s="200"/>
      <c r="DJ64" s="200"/>
      <c r="DK64" s="200"/>
      <c r="DL64" s="200"/>
      <c r="DM64" s="200"/>
      <c r="DN64" s="200"/>
      <c r="DO64" s="200"/>
      <c r="DP64" s="200"/>
      <c r="DQ64" s="200"/>
      <c r="DR64" s="200"/>
      <c r="DS64" s="200"/>
      <c r="DT64" s="200"/>
      <c r="DU64" s="200"/>
      <c r="DV64" s="200"/>
      <c r="DW64" s="200"/>
      <c r="DX64" s="200"/>
      <c r="DY64" s="200"/>
      <c r="DZ64" s="200"/>
      <c r="EA64" s="200"/>
      <c r="EB64" s="200"/>
      <c r="EC64" s="200"/>
      <c r="ED64" s="200"/>
      <c r="EE64" s="200"/>
      <c r="EF64" s="200"/>
      <c r="EG64" s="200"/>
      <c r="EH64" s="200"/>
      <c r="EI64" s="200"/>
      <c r="EJ64" s="200"/>
      <c r="EK64" s="200"/>
      <c r="EL64" s="200"/>
      <c r="EM64" s="200"/>
      <c r="EN64" s="200"/>
      <c r="EO64" s="200"/>
      <c r="EP64" s="200"/>
      <c r="EQ64" s="200"/>
      <c r="ER64" s="200"/>
      <c r="ES64" s="200"/>
      <c r="ET64" s="200"/>
      <c r="EU64" s="200"/>
      <c r="EV64" s="200"/>
      <c r="EW64" s="200"/>
      <c r="EX64" s="200"/>
      <c r="EY64" s="200"/>
      <c r="EZ64" s="200"/>
      <c r="FA64" s="200"/>
      <c r="FB64" s="200"/>
      <c r="FC64" s="200"/>
      <c r="FD64" s="200"/>
      <c r="FE64" s="200"/>
      <c r="FF64" s="200"/>
      <c r="FG64" s="200"/>
      <c r="FH64" s="200"/>
      <c r="FI64" s="200"/>
      <c r="FJ64" s="200"/>
      <c r="FK64" s="200"/>
    </row>
    <row r="65" spans="1:167" s="41" customFormat="1">
      <c r="A65" s="39"/>
      <c r="B65" s="201" t="s">
        <v>130</v>
      </c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2"/>
      <c r="AC65" s="330"/>
      <c r="AD65" s="331"/>
      <c r="AE65" s="331"/>
      <c r="AF65" s="331"/>
      <c r="AG65" s="331"/>
      <c r="AH65" s="331"/>
      <c r="AI65" s="331"/>
      <c r="AJ65" s="331"/>
      <c r="AK65" s="332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203">
        <f t="shared" ref="BA65:BA103" si="6">EF65+DP65+CZ65+CG65+BQ65+EV65</f>
        <v>0</v>
      </c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C65" s="200"/>
      <c r="CD65" s="200"/>
      <c r="CE65" s="200"/>
      <c r="CF65" s="200"/>
      <c r="CG65" s="200"/>
      <c r="CH65" s="200"/>
      <c r="CI65" s="200"/>
      <c r="CJ65" s="200"/>
      <c r="CK65" s="200"/>
      <c r="CL65" s="200"/>
      <c r="CM65" s="200"/>
      <c r="CN65" s="200"/>
      <c r="CO65" s="200"/>
      <c r="CP65" s="200"/>
      <c r="CQ65" s="200"/>
      <c r="CR65" s="200"/>
      <c r="CS65" s="200"/>
      <c r="CT65" s="200"/>
      <c r="CU65" s="200"/>
      <c r="CV65" s="200"/>
      <c r="CW65" s="200"/>
      <c r="CX65" s="200"/>
      <c r="CY65" s="200"/>
      <c r="CZ65" s="200"/>
      <c r="DA65" s="200"/>
      <c r="DB65" s="200"/>
      <c r="DC65" s="200"/>
      <c r="DD65" s="200"/>
      <c r="DE65" s="200"/>
      <c r="DF65" s="200"/>
      <c r="DG65" s="200"/>
      <c r="DH65" s="200"/>
      <c r="DI65" s="200"/>
      <c r="DJ65" s="200"/>
      <c r="DK65" s="200"/>
      <c r="DL65" s="200"/>
      <c r="DM65" s="200"/>
      <c r="DN65" s="200"/>
      <c r="DO65" s="200"/>
      <c r="DP65" s="200"/>
      <c r="DQ65" s="200"/>
      <c r="DR65" s="200"/>
      <c r="DS65" s="200"/>
      <c r="DT65" s="200"/>
      <c r="DU65" s="200"/>
      <c r="DV65" s="200"/>
      <c r="DW65" s="200"/>
      <c r="DX65" s="200"/>
      <c r="DY65" s="200"/>
      <c r="DZ65" s="200"/>
      <c r="EA65" s="200"/>
      <c r="EB65" s="200"/>
      <c r="EC65" s="200"/>
      <c r="ED65" s="200"/>
      <c r="EE65" s="200"/>
      <c r="EF65" s="200"/>
      <c r="EG65" s="200"/>
      <c r="EH65" s="200"/>
      <c r="EI65" s="200"/>
      <c r="EJ65" s="200"/>
      <c r="EK65" s="200"/>
      <c r="EL65" s="200"/>
      <c r="EM65" s="200"/>
      <c r="EN65" s="200"/>
      <c r="EO65" s="200"/>
      <c r="EP65" s="200"/>
      <c r="EQ65" s="200"/>
      <c r="ER65" s="200"/>
      <c r="ES65" s="200"/>
      <c r="ET65" s="200"/>
      <c r="EU65" s="200"/>
      <c r="EV65" s="200"/>
      <c r="EW65" s="200"/>
      <c r="EX65" s="200"/>
      <c r="EY65" s="200"/>
      <c r="EZ65" s="200"/>
      <c r="FA65" s="200"/>
      <c r="FB65" s="200"/>
      <c r="FC65" s="200"/>
      <c r="FD65" s="200"/>
      <c r="FE65" s="200"/>
      <c r="FF65" s="200"/>
      <c r="FG65" s="200"/>
      <c r="FH65" s="200"/>
      <c r="FI65" s="200"/>
      <c r="FJ65" s="200"/>
      <c r="FK65" s="200"/>
    </row>
    <row r="66" spans="1:167" s="41" customFormat="1">
      <c r="A66" s="39"/>
      <c r="B66" s="201" t="s">
        <v>131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2"/>
      <c r="AC66" s="330"/>
      <c r="AD66" s="331"/>
      <c r="AE66" s="331"/>
      <c r="AF66" s="331"/>
      <c r="AG66" s="331"/>
      <c r="AH66" s="331"/>
      <c r="AI66" s="331"/>
      <c r="AJ66" s="331"/>
      <c r="AK66" s="332"/>
      <c r="AL66" s="150" t="s">
        <v>237</v>
      </c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203">
        <f t="shared" si="6"/>
        <v>203881.19</v>
      </c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0">
        <f>474699-30570-240247.81</f>
        <v>203881.19</v>
      </c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C66" s="200"/>
      <c r="CD66" s="200"/>
      <c r="CE66" s="200"/>
      <c r="CF66" s="200"/>
      <c r="CG66" s="200"/>
      <c r="CH66" s="200"/>
      <c r="CI66" s="200"/>
      <c r="CJ66" s="200"/>
      <c r="CK66" s="200"/>
      <c r="CL66" s="200"/>
      <c r="CM66" s="200"/>
      <c r="CN66" s="200"/>
      <c r="CO66" s="200"/>
      <c r="CP66" s="200"/>
      <c r="CQ66" s="200"/>
      <c r="CR66" s="200"/>
      <c r="CS66" s="200"/>
      <c r="CT66" s="200"/>
      <c r="CU66" s="200"/>
      <c r="CV66" s="200"/>
      <c r="CW66" s="200"/>
      <c r="CX66" s="200"/>
      <c r="CY66" s="200"/>
      <c r="CZ66" s="200"/>
      <c r="DA66" s="200"/>
      <c r="DB66" s="200"/>
      <c r="DC66" s="200"/>
      <c r="DD66" s="200"/>
      <c r="DE66" s="200"/>
      <c r="DF66" s="200"/>
      <c r="DG66" s="200"/>
      <c r="DH66" s="200"/>
      <c r="DI66" s="200"/>
      <c r="DJ66" s="200"/>
      <c r="DK66" s="200"/>
      <c r="DL66" s="200"/>
      <c r="DM66" s="200"/>
      <c r="DN66" s="200"/>
      <c r="DO66" s="200"/>
      <c r="DP66" s="200"/>
      <c r="DQ66" s="200"/>
      <c r="DR66" s="200"/>
      <c r="DS66" s="200"/>
      <c r="DT66" s="200"/>
      <c r="DU66" s="200"/>
      <c r="DV66" s="200"/>
      <c r="DW66" s="200"/>
      <c r="DX66" s="200"/>
      <c r="DY66" s="200"/>
      <c r="DZ66" s="200"/>
      <c r="EA66" s="200"/>
      <c r="EB66" s="200"/>
      <c r="EC66" s="200"/>
      <c r="ED66" s="200"/>
      <c r="EE66" s="200"/>
      <c r="EF66" s="200"/>
      <c r="EG66" s="200"/>
      <c r="EH66" s="200"/>
      <c r="EI66" s="200"/>
      <c r="EJ66" s="200"/>
      <c r="EK66" s="200"/>
      <c r="EL66" s="200"/>
      <c r="EM66" s="200"/>
      <c r="EN66" s="200"/>
      <c r="EO66" s="200"/>
      <c r="EP66" s="200"/>
      <c r="EQ66" s="200"/>
      <c r="ER66" s="200"/>
      <c r="ES66" s="200"/>
      <c r="ET66" s="200"/>
      <c r="EU66" s="200"/>
      <c r="EV66" s="200"/>
      <c r="EW66" s="200"/>
      <c r="EX66" s="200"/>
      <c r="EY66" s="200"/>
      <c r="EZ66" s="200"/>
      <c r="FA66" s="200"/>
      <c r="FB66" s="200"/>
      <c r="FC66" s="200"/>
      <c r="FD66" s="200"/>
      <c r="FE66" s="200"/>
      <c r="FF66" s="200"/>
      <c r="FG66" s="200"/>
      <c r="FH66" s="200"/>
      <c r="FI66" s="200"/>
      <c r="FJ66" s="200"/>
      <c r="FK66" s="200"/>
    </row>
    <row r="67" spans="1:167" s="41" customFormat="1">
      <c r="A67" s="39"/>
      <c r="B67" s="201" t="s">
        <v>131</v>
      </c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2"/>
      <c r="AC67" s="330"/>
      <c r="AD67" s="331"/>
      <c r="AE67" s="331"/>
      <c r="AF67" s="331"/>
      <c r="AG67" s="331"/>
      <c r="AH67" s="331"/>
      <c r="AI67" s="331"/>
      <c r="AJ67" s="331"/>
      <c r="AK67" s="332"/>
      <c r="AL67" s="150" t="s">
        <v>296</v>
      </c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203">
        <f t="shared" ref="BA67" si="7">EF67+DP67+CZ67+CG67+BQ67+EV67</f>
        <v>45000</v>
      </c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0">
        <v>0</v>
      </c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C67" s="200"/>
      <c r="CD67" s="200"/>
      <c r="CE67" s="200"/>
      <c r="CF67" s="200"/>
      <c r="CG67" s="200"/>
      <c r="CH67" s="200"/>
      <c r="CI67" s="200"/>
      <c r="CJ67" s="200"/>
      <c r="CK67" s="200"/>
      <c r="CL67" s="200"/>
      <c r="CM67" s="200"/>
      <c r="CN67" s="200"/>
      <c r="CO67" s="200"/>
      <c r="CP67" s="200"/>
      <c r="CQ67" s="200"/>
      <c r="CR67" s="200"/>
      <c r="CS67" s="200"/>
      <c r="CT67" s="200"/>
      <c r="CU67" s="200"/>
      <c r="CV67" s="200"/>
      <c r="CW67" s="200"/>
      <c r="CX67" s="200"/>
      <c r="CY67" s="200"/>
      <c r="CZ67" s="200"/>
      <c r="DA67" s="200"/>
      <c r="DB67" s="200"/>
      <c r="DC67" s="200"/>
      <c r="DD67" s="200"/>
      <c r="DE67" s="200"/>
      <c r="DF67" s="200"/>
      <c r="DG67" s="200"/>
      <c r="DH67" s="200"/>
      <c r="DI67" s="200"/>
      <c r="DJ67" s="200"/>
      <c r="DK67" s="200"/>
      <c r="DL67" s="200"/>
      <c r="DM67" s="200"/>
      <c r="DN67" s="200"/>
      <c r="DO67" s="200"/>
      <c r="DP67" s="200"/>
      <c r="DQ67" s="200"/>
      <c r="DR67" s="200"/>
      <c r="DS67" s="200"/>
      <c r="DT67" s="200"/>
      <c r="DU67" s="200"/>
      <c r="DV67" s="200"/>
      <c r="DW67" s="200"/>
      <c r="DX67" s="200"/>
      <c r="DY67" s="200"/>
      <c r="DZ67" s="200"/>
      <c r="EA67" s="200"/>
      <c r="EB67" s="200"/>
      <c r="EC67" s="200"/>
      <c r="ED67" s="200"/>
      <c r="EE67" s="200"/>
      <c r="EF67" s="200">
        <v>45000</v>
      </c>
      <c r="EG67" s="200"/>
      <c r="EH67" s="200"/>
      <c r="EI67" s="200"/>
      <c r="EJ67" s="200"/>
      <c r="EK67" s="200"/>
      <c r="EL67" s="200"/>
      <c r="EM67" s="200"/>
      <c r="EN67" s="200"/>
      <c r="EO67" s="200"/>
      <c r="EP67" s="200"/>
      <c r="EQ67" s="200"/>
      <c r="ER67" s="200"/>
      <c r="ES67" s="200"/>
      <c r="ET67" s="200"/>
      <c r="EU67" s="200"/>
      <c r="EV67" s="200"/>
      <c r="EW67" s="200"/>
      <c r="EX67" s="200"/>
      <c r="EY67" s="200"/>
      <c r="EZ67" s="200"/>
      <c r="FA67" s="200"/>
      <c r="FB67" s="200"/>
      <c r="FC67" s="200"/>
      <c r="FD67" s="200"/>
      <c r="FE67" s="200"/>
      <c r="FF67" s="200"/>
      <c r="FG67" s="200"/>
      <c r="FH67" s="200"/>
      <c r="FI67" s="200"/>
      <c r="FJ67" s="200"/>
      <c r="FK67" s="200"/>
    </row>
    <row r="68" spans="1:167" s="41" customFormat="1">
      <c r="A68" s="39"/>
      <c r="B68" s="201" t="s">
        <v>227</v>
      </c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2"/>
      <c r="AC68" s="330"/>
      <c r="AD68" s="331"/>
      <c r="AE68" s="331"/>
      <c r="AF68" s="331"/>
      <c r="AG68" s="331"/>
      <c r="AH68" s="331"/>
      <c r="AI68" s="331"/>
      <c r="AJ68" s="331"/>
      <c r="AK68" s="332"/>
      <c r="AL68" s="150" t="s">
        <v>309</v>
      </c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203">
        <f t="shared" ref="BA68" si="8">EF68+DP68+CZ68+CG68+BQ68+EV68</f>
        <v>2902.48</v>
      </c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0">
        <v>2902.48</v>
      </c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0"/>
      <c r="CD68" s="200"/>
      <c r="CE68" s="200"/>
      <c r="CF68" s="200"/>
      <c r="CG68" s="200"/>
      <c r="CH68" s="200"/>
      <c r="CI68" s="200"/>
      <c r="CJ68" s="200"/>
      <c r="CK68" s="200"/>
      <c r="CL68" s="200"/>
      <c r="CM68" s="200"/>
      <c r="CN68" s="200"/>
      <c r="CO68" s="200"/>
      <c r="CP68" s="200"/>
      <c r="CQ68" s="200"/>
      <c r="CR68" s="200"/>
      <c r="CS68" s="200"/>
      <c r="CT68" s="200"/>
      <c r="CU68" s="200"/>
      <c r="CV68" s="200"/>
      <c r="CW68" s="200"/>
      <c r="CX68" s="200"/>
      <c r="CY68" s="200"/>
      <c r="CZ68" s="200"/>
      <c r="DA68" s="200"/>
      <c r="DB68" s="200"/>
      <c r="DC68" s="200"/>
      <c r="DD68" s="200"/>
      <c r="DE68" s="200"/>
      <c r="DF68" s="200"/>
      <c r="DG68" s="200"/>
      <c r="DH68" s="200"/>
      <c r="DI68" s="200"/>
      <c r="DJ68" s="200"/>
      <c r="DK68" s="200"/>
      <c r="DL68" s="200"/>
      <c r="DM68" s="200"/>
      <c r="DN68" s="200"/>
      <c r="DO68" s="200"/>
      <c r="DP68" s="200"/>
      <c r="DQ68" s="200"/>
      <c r="DR68" s="200"/>
      <c r="DS68" s="200"/>
      <c r="DT68" s="200"/>
      <c r="DU68" s="200"/>
      <c r="DV68" s="200"/>
      <c r="DW68" s="200"/>
      <c r="DX68" s="200"/>
      <c r="DY68" s="200"/>
      <c r="DZ68" s="200"/>
      <c r="EA68" s="200"/>
      <c r="EB68" s="200"/>
      <c r="EC68" s="200"/>
      <c r="ED68" s="200"/>
      <c r="EE68" s="200"/>
      <c r="EF68" s="200"/>
      <c r="EG68" s="200"/>
      <c r="EH68" s="200"/>
      <c r="EI68" s="200"/>
      <c r="EJ68" s="200"/>
      <c r="EK68" s="200"/>
      <c r="EL68" s="200"/>
      <c r="EM68" s="200"/>
      <c r="EN68" s="200"/>
      <c r="EO68" s="200"/>
      <c r="EP68" s="200"/>
      <c r="EQ68" s="200"/>
      <c r="ER68" s="200"/>
      <c r="ES68" s="200"/>
      <c r="ET68" s="200"/>
      <c r="EU68" s="200"/>
      <c r="EV68" s="200"/>
      <c r="EW68" s="200"/>
      <c r="EX68" s="200"/>
      <c r="EY68" s="200"/>
      <c r="EZ68" s="200"/>
      <c r="FA68" s="200"/>
      <c r="FB68" s="200"/>
      <c r="FC68" s="200"/>
      <c r="FD68" s="200"/>
      <c r="FE68" s="200"/>
      <c r="FF68" s="200"/>
      <c r="FG68" s="200"/>
      <c r="FH68" s="200"/>
      <c r="FI68" s="200"/>
      <c r="FJ68" s="200"/>
      <c r="FK68" s="200"/>
    </row>
    <row r="69" spans="1:167" s="41" customFormat="1" ht="15" customHeight="1">
      <c r="A69" s="39"/>
      <c r="B69" s="201" t="s">
        <v>227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2"/>
      <c r="AC69" s="330"/>
      <c r="AD69" s="331"/>
      <c r="AE69" s="331"/>
      <c r="AF69" s="331"/>
      <c r="AG69" s="331"/>
      <c r="AH69" s="331"/>
      <c r="AI69" s="331"/>
      <c r="AJ69" s="331"/>
      <c r="AK69" s="332"/>
      <c r="AL69" s="150" t="s">
        <v>310</v>
      </c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203">
        <f t="shared" si="6"/>
        <v>193345.33</v>
      </c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0">
        <f>237345.33-44000</f>
        <v>193345.33</v>
      </c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C69" s="200"/>
      <c r="CD69" s="200"/>
      <c r="CE69" s="200"/>
      <c r="CF69" s="200"/>
      <c r="CG69" s="200"/>
      <c r="CH69" s="200"/>
      <c r="CI69" s="200"/>
      <c r="CJ69" s="200"/>
      <c r="CK69" s="200"/>
      <c r="CL69" s="200"/>
      <c r="CM69" s="200"/>
      <c r="CN69" s="200"/>
      <c r="CO69" s="200"/>
      <c r="CP69" s="200"/>
      <c r="CQ69" s="200"/>
      <c r="CR69" s="200"/>
      <c r="CS69" s="200"/>
      <c r="CT69" s="200"/>
      <c r="CU69" s="200"/>
      <c r="CV69" s="200"/>
      <c r="CW69" s="200"/>
      <c r="CX69" s="200"/>
      <c r="CY69" s="200"/>
      <c r="CZ69" s="200"/>
      <c r="DA69" s="200"/>
      <c r="DB69" s="200"/>
      <c r="DC69" s="200"/>
      <c r="DD69" s="200"/>
      <c r="DE69" s="200"/>
      <c r="DF69" s="200"/>
      <c r="DG69" s="200"/>
      <c r="DH69" s="200"/>
      <c r="DI69" s="200"/>
      <c r="DJ69" s="200"/>
      <c r="DK69" s="200"/>
      <c r="DL69" s="200"/>
      <c r="DM69" s="200"/>
      <c r="DN69" s="200"/>
      <c r="DO69" s="200"/>
      <c r="DP69" s="200"/>
      <c r="DQ69" s="200"/>
      <c r="DR69" s="200"/>
      <c r="DS69" s="200"/>
      <c r="DT69" s="200"/>
      <c r="DU69" s="200"/>
      <c r="DV69" s="200"/>
      <c r="DW69" s="200"/>
      <c r="DX69" s="200"/>
      <c r="DY69" s="200"/>
      <c r="DZ69" s="200"/>
      <c r="EA69" s="200"/>
      <c r="EB69" s="200"/>
      <c r="EC69" s="200"/>
      <c r="ED69" s="200"/>
      <c r="EE69" s="200"/>
      <c r="EF69" s="200"/>
      <c r="EG69" s="200"/>
      <c r="EH69" s="200"/>
      <c r="EI69" s="200"/>
      <c r="EJ69" s="200"/>
      <c r="EK69" s="200"/>
      <c r="EL69" s="200"/>
      <c r="EM69" s="200"/>
      <c r="EN69" s="200"/>
      <c r="EO69" s="200"/>
      <c r="EP69" s="200"/>
      <c r="EQ69" s="200"/>
      <c r="ER69" s="200"/>
      <c r="ES69" s="200"/>
      <c r="ET69" s="200"/>
      <c r="EU69" s="200"/>
      <c r="EV69" s="200"/>
      <c r="EW69" s="200"/>
      <c r="EX69" s="200"/>
      <c r="EY69" s="200"/>
      <c r="EZ69" s="200"/>
      <c r="FA69" s="200"/>
      <c r="FB69" s="200"/>
      <c r="FC69" s="200"/>
      <c r="FD69" s="200"/>
      <c r="FE69" s="200"/>
      <c r="FF69" s="200"/>
      <c r="FG69" s="200"/>
      <c r="FH69" s="200"/>
      <c r="FI69" s="200"/>
      <c r="FJ69" s="200"/>
      <c r="FK69" s="200"/>
    </row>
    <row r="70" spans="1:167" s="41" customFormat="1" ht="43.5" customHeight="1">
      <c r="A70" s="39"/>
      <c r="B70" s="201" t="s">
        <v>154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2"/>
      <c r="AC70" s="330"/>
      <c r="AD70" s="331"/>
      <c r="AE70" s="331"/>
      <c r="AF70" s="331"/>
      <c r="AG70" s="331"/>
      <c r="AH70" s="331"/>
      <c r="AI70" s="331"/>
      <c r="AJ70" s="331"/>
      <c r="AK70" s="332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203">
        <f t="shared" si="6"/>
        <v>0</v>
      </c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D70" s="200"/>
      <c r="CE70" s="200"/>
      <c r="CF70" s="200"/>
      <c r="CG70" s="200"/>
      <c r="CH70" s="200"/>
      <c r="CI70" s="200"/>
      <c r="CJ70" s="200"/>
      <c r="CK70" s="200"/>
      <c r="CL70" s="200"/>
      <c r="CM70" s="200"/>
      <c r="CN70" s="200"/>
      <c r="CO70" s="200"/>
      <c r="CP70" s="200"/>
      <c r="CQ70" s="200"/>
      <c r="CR70" s="200"/>
      <c r="CS70" s="200"/>
      <c r="CT70" s="200"/>
      <c r="CU70" s="200"/>
      <c r="CV70" s="200"/>
      <c r="CW70" s="200"/>
      <c r="CX70" s="200"/>
      <c r="CY70" s="200"/>
      <c r="CZ70" s="200"/>
      <c r="DA70" s="200"/>
      <c r="DB70" s="200"/>
      <c r="DC70" s="200"/>
      <c r="DD70" s="200"/>
      <c r="DE70" s="200"/>
      <c r="DF70" s="200"/>
      <c r="DG70" s="200"/>
      <c r="DH70" s="200"/>
      <c r="DI70" s="200"/>
      <c r="DJ70" s="200"/>
      <c r="DK70" s="200"/>
      <c r="DL70" s="200"/>
      <c r="DM70" s="200"/>
      <c r="DN70" s="200"/>
      <c r="DO70" s="200"/>
      <c r="DP70" s="200"/>
      <c r="DQ70" s="200"/>
      <c r="DR70" s="200"/>
      <c r="DS70" s="200"/>
      <c r="DT70" s="200"/>
      <c r="DU70" s="200"/>
      <c r="DV70" s="200"/>
      <c r="DW70" s="200"/>
      <c r="DX70" s="200"/>
      <c r="DY70" s="200"/>
      <c r="DZ70" s="200"/>
      <c r="EA70" s="200"/>
      <c r="EB70" s="200"/>
      <c r="EC70" s="200"/>
      <c r="ED70" s="200"/>
      <c r="EE70" s="200"/>
      <c r="EF70" s="200"/>
      <c r="EG70" s="200"/>
      <c r="EH70" s="200"/>
      <c r="EI70" s="200"/>
      <c r="EJ70" s="200"/>
      <c r="EK70" s="200"/>
      <c r="EL70" s="200"/>
      <c r="EM70" s="200"/>
      <c r="EN70" s="200"/>
      <c r="EO70" s="200"/>
      <c r="EP70" s="200"/>
      <c r="EQ70" s="200"/>
      <c r="ER70" s="200"/>
      <c r="ES70" s="200"/>
      <c r="ET70" s="200"/>
      <c r="EU70" s="200"/>
      <c r="EV70" s="200"/>
      <c r="EW70" s="200"/>
      <c r="EX70" s="200"/>
      <c r="EY70" s="200"/>
      <c r="EZ70" s="200"/>
      <c r="FA70" s="200"/>
      <c r="FB70" s="200"/>
      <c r="FC70" s="200"/>
      <c r="FD70" s="200"/>
      <c r="FE70" s="200"/>
      <c r="FF70" s="200"/>
      <c r="FG70" s="200"/>
      <c r="FH70" s="200"/>
      <c r="FI70" s="200"/>
      <c r="FJ70" s="200"/>
      <c r="FK70" s="200"/>
    </row>
    <row r="71" spans="1:167" s="41" customFormat="1" ht="15.75" customHeight="1">
      <c r="A71" s="39"/>
      <c r="B71" s="201" t="s">
        <v>132</v>
      </c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2"/>
      <c r="AC71" s="330"/>
      <c r="AD71" s="331"/>
      <c r="AE71" s="331"/>
      <c r="AF71" s="331"/>
      <c r="AG71" s="331"/>
      <c r="AH71" s="331"/>
      <c r="AI71" s="331"/>
      <c r="AJ71" s="331"/>
      <c r="AK71" s="332"/>
      <c r="AL71" s="150" t="s">
        <v>238</v>
      </c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203">
        <f t="shared" si="6"/>
        <v>77070</v>
      </c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0">
        <f>96500+30570-50000</f>
        <v>77070</v>
      </c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0"/>
      <c r="CQ71" s="200"/>
      <c r="CR71" s="200"/>
      <c r="CS71" s="200"/>
      <c r="CT71" s="200"/>
      <c r="CU71" s="200"/>
      <c r="CV71" s="200"/>
      <c r="CW71" s="200"/>
      <c r="CX71" s="200"/>
      <c r="CY71" s="200"/>
      <c r="CZ71" s="200"/>
      <c r="DA71" s="200"/>
      <c r="DB71" s="200"/>
      <c r="DC71" s="200"/>
      <c r="DD71" s="200"/>
      <c r="DE71" s="200"/>
      <c r="DF71" s="200"/>
      <c r="DG71" s="200"/>
      <c r="DH71" s="200"/>
      <c r="DI71" s="200"/>
      <c r="DJ71" s="200"/>
      <c r="DK71" s="200"/>
      <c r="DL71" s="200"/>
      <c r="DM71" s="200"/>
      <c r="DN71" s="200"/>
      <c r="DO71" s="200"/>
      <c r="DP71" s="200"/>
      <c r="DQ71" s="200"/>
      <c r="DR71" s="200"/>
      <c r="DS71" s="200"/>
      <c r="DT71" s="200"/>
      <c r="DU71" s="200"/>
      <c r="DV71" s="200"/>
      <c r="DW71" s="200"/>
      <c r="DX71" s="200"/>
      <c r="DY71" s="200"/>
      <c r="DZ71" s="200"/>
      <c r="EA71" s="200"/>
      <c r="EB71" s="200"/>
      <c r="EC71" s="200"/>
      <c r="ED71" s="200"/>
      <c r="EE71" s="200"/>
      <c r="EF71" s="200"/>
      <c r="EG71" s="200"/>
      <c r="EH71" s="200"/>
      <c r="EI71" s="200"/>
      <c r="EJ71" s="200"/>
      <c r="EK71" s="200"/>
      <c r="EL71" s="200"/>
      <c r="EM71" s="200"/>
      <c r="EN71" s="200"/>
      <c r="EO71" s="200"/>
      <c r="EP71" s="200"/>
      <c r="EQ71" s="200"/>
      <c r="ER71" s="200"/>
      <c r="ES71" s="200"/>
      <c r="ET71" s="200"/>
      <c r="EU71" s="200"/>
      <c r="EV71" s="200"/>
      <c r="EW71" s="200"/>
      <c r="EX71" s="200"/>
      <c r="EY71" s="200"/>
      <c r="EZ71" s="200"/>
      <c r="FA71" s="200"/>
      <c r="FB71" s="200"/>
      <c r="FC71" s="200"/>
      <c r="FD71" s="200"/>
      <c r="FE71" s="200"/>
      <c r="FF71" s="200"/>
      <c r="FG71" s="200"/>
      <c r="FH71" s="200"/>
      <c r="FI71" s="200"/>
      <c r="FJ71" s="200"/>
      <c r="FK71" s="200"/>
    </row>
    <row r="72" spans="1:167" s="41" customFormat="1" ht="15.75" customHeight="1">
      <c r="A72" s="39"/>
      <c r="B72" s="201" t="s">
        <v>132</v>
      </c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2"/>
      <c r="AC72" s="330"/>
      <c r="AD72" s="331"/>
      <c r="AE72" s="331"/>
      <c r="AF72" s="331"/>
      <c r="AG72" s="331"/>
      <c r="AH72" s="331"/>
      <c r="AI72" s="331"/>
      <c r="AJ72" s="331"/>
      <c r="AK72" s="332"/>
      <c r="AL72" s="150" t="s">
        <v>321</v>
      </c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203">
        <f t="shared" ref="BA72" si="9">EF72+DP72+CZ72+CG72+BQ72+EV72</f>
        <v>54100</v>
      </c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0">
        <v>54100</v>
      </c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  <c r="CN72" s="200"/>
      <c r="CO72" s="200"/>
      <c r="CP72" s="200"/>
      <c r="CQ72" s="200"/>
      <c r="CR72" s="200"/>
      <c r="CS72" s="200"/>
      <c r="CT72" s="200"/>
      <c r="CU72" s="200"/>
      <c r="CV72" s="200"/>
      <c r="CW72" s="200"/>
      <c r="CX72" s="200"/>
      <c r="CY72" s="200"/>
      <c r="CZ72" s="200"/>
      <c r="DA72" s="200"/>
      <c r="DB72" s="200"/>
      <c r="DC72" s="200"/>
      <c r="DD72" s="200"/>
      <c r="DE72" s="200"/>
      <c r="DF72" s="200"/>
      <c r="DG72" s="200"/>
      <c r="DH72" s="200"/>
      <c r="DI72" s="200"/>
      <c r="DJ72" s="200"/>
      <c r="DK72" s="200"/>
      <c r="DL72" s="200"/>
      <c r="DM72" s="200"/>
      <c r="DN72" s="200"/>
      <c r="DO72" s="200"/>
      <c r="DP72" s="200"/>
      <c r="DQ72" s="200"/>
      <c r="DR72" s="200"/>
      <c r="DS72" s="200"/>
      <c r="DT72" s="200"/>
      <c r="DU72" s="200"/>
      <c r="DV72" s="200"/>
      <c r="DW72" s="200"/>
      <c r="DX72" s="200"/>
      <c r="DY72" s="200"/>
      <c r="DZ72" s="200"/>
      <c r="EA72" s="200"/>
      <c r="EB72" s="200"/>
      <c r="EC72" s="200"/>
      <c r="ED72" s="200"/>
      <c r="EE72" s="200"/>
      <c r="EF72" s="200"/>
      <c r="EG72" s="200"/>
      <c r="EH72" s="200"/>
      <c r="EI72" s="200"/>
      <c r="EJ72" s="200"/>
      <c r="EK72" s="200"/>
      <c r="EL72" s="200"/>
      <c r="EM72" s="200"/>
      <c r="EN72" s="200"/>
      <c r="EO72" s="200"/>
      <c r="EP72" s="200"/>
      <c r="EQ72" s="200"/>
      <c r="ER72" s="200"/>
      <c r="ES72" s="200"/>
      <c r="ET72" s="200"/>
      <c r="EU72" s="200"/>
      <c r="EV72" s="200"/>
      <c r="EW72" s="200"/>
      <c r="EX72" s="200"/>
      <c r="EY72" s="200"/>
      <c r="EZ72" s="200"/>
      <c r="FA72" s="200"/>
      <c r="FB72" s="200"/>
      <c r="FC72" s="200"/>
      <c r="FD72" s="200"/>
      <c r="FE72" s="200"/>
      <c r="FF72" s="200"/>
      <c r="FG72" s="200"/>
      <c r="FH72" s="200"/>
      <c r="FI72" s="200"/>
      <c r="FJ72" s="200"/>
      <c r="FK72" s="200"/>
    </row>
    <row r="73" spans="1:167" s="41" customFormat="1" ht="16.5" customHeight="1">
      <c r="A73" s="39"/>
      <c r="B73" s="201" t="s">
        <v>132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2"/>
      <c r="AC73" s="330"/>
      <c r="AD73" s="331"/>
      <c r="AE73" s="331"/>
      <c r="AF73" s="331"/>
      <c r="AG73" s="331"/>
      <c r="AH73" s="331"/>
      <c r="AI73" s="331"/>
      <c r="AJ73" s="331"/>
      <c r="AK73" s="332"/>
      <c r="AL73" s="150" t="s">
        <v>300</v>
      </c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203">
        <f t="shared" si="6"/>
        <v>39410</v>
      </c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>
        <v>39410</v>
      </c>
      <c r="CH73" s="200"/>
      <c r="CI73" s="200"/>
      <c r="CJ73" s="200"/>
      <c r="CK73" s="200"/>
      <c r="CL73" s="200"/>
      <c r="CM73" s="200"/>
      <c r="CN73" s="200"/>
      <c r="CO73" s="200"/>
      <c r="CP73" s="200"/>
      <c r="CQ73" s="200"/>
      <c r="CR73" s="200"/>
      <c r="CS73" s="200"/>
      <c r="CT73" s="200"/>
      <c r="CU73" s="200"/>
      <c r="CV73" s="200"/>
      <c r="CW73" s="200"/>
      <c r="CX73" s="200"/>
      <c r="CY73" s="200"/>
      <c r="CZ73" s="200"/>
      <c r="DA73" s="200"/>
      <c r="DB73" s="200"/>
      <c r="DC73" s="200"/>
      <c r="DD73" s="200"/>
      <c r="DE73" s="200"/>
      <c r="DF73" s="200"/>
      <c r="DG73" s="200"/>
      <c r="DH73" s="200"/>
      <c r="DI73" s="200"/>
      <c r="DJ73" s="200"/>
      <c r="DK73" s="200"/>
      <c r="DL73" s="200"/>
      <c r="DM73" s="200"/>
      <c r="DN73" s="200"/>
      <c r="DO73" s="200"/>
      <c r="DP73" s="200"/>
      <c r="DQ73" s="200"/>
      <c r="DR73" s="200"/>
      <c r="DS73" s="200"/>
      <c r="DT73" s="200"/>
      <c r="DU73" s="200"/>
      <c r="DV73" s="200"/>
      <c r="DW73" s="200"/>
      <c r="DX73" s="200"/>
      <c r="DY73" s="200"/>
      <c r="DZ73" s="200"/>
      <c r="EA73" s="200"/>
      <c r="EB73" s="200"/>
      <c r="EC73" s="200"/>
      <c r="ED73" s="200"/>
      <c r="EE73" s="200"/>
      <c r="EF73" s="200"/>
      <c r="EG73" s="200"/>
      <c r="EH73" s="200"/>
      <c r="EI73" s="200"/>
      <c r="EJ73" s="200"/>
      <c r="EK73" s="200"/>
      <c r="EL73" s="200"/>
      <c r="EM73" s="200"/>
      <c r="EN73" s="200"/>
      <c r="EO73" s="200"/>
      <c r="EP73" s="200"/>
      <c r="EQ73" s="200"/>
      <c r="ER73" s="200"/>
      <c r="ES73" s="200"/>
      <c r="ET73" s="200"/>
      <c r="EU73" s="200"/>
      <c r="EV73" s="200"/>
      <c r="EW73" s="200"/>
      <c r="EX73" s="200"/>
      <c r="EY73" s="200"/>
      <c r="EZ73" s="200"/>
      <c r="FA73" s="200"/>
      <c r="FB73" s="200"/>
      <c r="FC73" s="200"/>
      <c r="FD73" s="200"/>
      <c r="FE73" s="200"/>
      <c r="FF73" s="200"/>
      <c r="FG73" s="200"/>
      <c r="FH73" s="200"/>
      <c r="FI73" s="200"/>
      <c r="FJ73" s="200"/>
      <c r="FK73" s="200"/>
    </row>
    <row r="74" spans="1:167" s="41" customFormat="1" ht="16.5" customHeight="1">
      <c r="A74" s="39"/>
      <c r="B74" s="201" t="s">
        <v>228</v>
      </c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2"/>
      <c r="AC74" s="330"/>
      <c r="AD74" s="331"/>
      <c r="AE74" s="331"/>
      <c r="AF74" s="331"/>
      <c r="AG74" s="331"/>
      <c r="AH74" s="331"/>
      <c r="AI74" s="331"/>
      <c r="AJ74" s="331"/>
      <c r="AK74" s="332"/>
      <c r="AL74" s="150" t="s">
        <v>239</v>
      </c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203">
        <f t="shared" si="6"/>
        <v>50000</v>
      </c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0"/>
      <c r="CL74" s="200"/>
      <c r="CM74" s="200"/>
      <c r="CN74" s="200"/>
      <c r="CO74" s="200"/>
      <c r="CP74" s="200"/>
      <c r="CQ74" s="200"/>
      <c r="CR74" s="200"/>
      <c r="CS74" s="200"/>
      <c r="CT74" s="200"/>
      <c r="CU74" s="200"/>
      <c r="CV74" s="200"/>
      <c r="CW74" s="200"/>
      <c r="CX74" s="200"/>
      <c r="CY74" s="200"/>
      <c r="CZ74" s="200"/>
      <c r="DA74" s="200"/>
      <c r="DB74" s="200"/>
      <c r="DC74" s="200"/>
      <c r="DD74" s="200"/>
      <c r="DE74" s="200"/>
      <c r="DF74" s="200"/>
      <c r="DG74" s="200"/>
      <c r="DH74" s="200"/>
      <c r="DI74" s="200"/>
      <c r="DJ74" s="200"/>
      <c r="DK74" s="200"/>
      <c r="DL74" s="200"/>
      <c r="DM74" s="200"/>
      <c r="DN74" s="200"/>
      <c r="DO74" s="200"/>
      <c r="DP74" s="200"/>
      <c r="DQ74" s="200"/>
      <c r="DR74" s="200"/>
      <c r="DS74" s="200"/>
      <c r="DT74" s="200"/>
      <c r="DU74" s="200"/>
      <c r="DV74" s="200"/>
      <c r="DW74" s="200"/>
      <c r="DX74" s="200"/>
      <c r="DY74" s="200"/>
      <c r="DZ74" s="200"/>
      <c r="EA74" s="200"/>
      <c r="EB74" s="200"/>
      <c r="EC74" s="200"/>
      <c r="ED74" s="200"/>
      <c r="EE74" s="200"/>
      <c r="EF74" s="200">
        <v>50000</v>
      </c>
      <c r="EG74" s="200"/>
      <c r="EH74" s="200"/>
      <c r="EI74" s="200"/>
      <c r="EJ74" s="200"/>
      <c r="EK74" s="200"/>
      <c r="EL74" s="200"/>
      <c r="EM74" s="200"/>
      <c r="EN74" s="200"/>
      <c r="EO74" s="200"/>
      <c r="EP74" s="200"/>
      <c r="EQ74" s="200"/>
      <c r="ER74" s="200"/>
      <c r="ES74" s="200"/>
      <c r="ET74" s="200"/>
      <c r="EU74" s="200"/>
      <c r="EV74" s="200"/>
      <c r="EW74" s="200"/>
      <c r="EX74" s="200"/>
      <c r="EY74" s="200"/>
      <c r="EZ74" s="200"/>
      <c r="FA74" s="200"/>
      <c r="FB74" s="200"/>
      <c r="FC74" s="200"/>
      <c r="FD74" s="200"/>
      <c r="FE74" s="200"/>
      <c r="FF74" s="200"/>
      <c r="FG74" s="200"/>
      <c r="FH74" s="200"/>
      <c r="FI74" s="200"/>
      <c r="FJ74" s="200"/>
      <c r="FK74" s="200"/>
    </row>
    <row r="75" spans="1:167" s="41" customFormat="1" ht="15" customHeight="1">
      <c r="A75" s="39"/>
      <c r="B75" s="201" t="s">
        <v>133</v>
      </c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330"/>
      <c r="AD75" s="331"/>
      <c r="AE75" s="331"/>
      <c r="AF75" s="331"/>
      <c r="AG75" s="331"/>
      <c r="AH75" s="331"/>
      <c r="AI75" s="331"/>
      <c r="AJ75" s="331"/>
      <c r="AK75" s="332"/>
      <c r="AL75" s="150" t="s">
        <v>240</v>
      </c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203">
        <f t="shared" si="6"/>
        <v>50000</v>
      </c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D75" s="200"/>
      <c r="CE75" s="200"/>
      <c r="CF75" s="200"/>
      <c r="CG75" s="200"/>
      <c r="CH75" s="200"/>
      <c r="CI75" s="200"/>
      <c r="CJ75" s="200"/>
      <c r="CK75" s="200"/>
      <c r="CL75" s="200"/>
      <c r="CM75" s="200"/>
      <c r="CN75" s="200"/>
      <c r="CO75" s="200"/>
      <c r="CP75" s="200"/>
      <c r="CQ75" s="200"/>
      <c r="CR75" s="200"/>
      <c r="CS75" s="200"/>
      <c r="CT75" s="200"/>
      <c r="CU75" s="200"/>
      <c r="CV75" s="200"/>
      <c r="CW75" s="200"/>
      <c r="CX75" s="200"/>
      <c r="CY75" s="200"/>
      <c r="CZ75" s="200"/>
      <c r="DA75" s="200"/>
      <c r="DB75" s="200"/>
      <c r="DC75" s="200"/>
      <c r="DD75" s="200"/>
      <c r="DE75" s="200"/>
      <c r="DF75" s="200"/>
      <c r="DG75" s="200"/>
      <c r="DH75" s="200"/>
      <c r="DI75" s="200"/>
      <c r="DJ75" s="200"/>
      <c r="DK75" s="200"/>
      <c r="DL75" s="200"/>
      <c r="DM75" s="200"/>
      <c r="DN75" s="200"/>
      <c r="DO75" s="200"/>
      <c r="DP75" s="200"/>
      <c r="DQ75" s="200"/>
      <c r="DR75" s="200"/>
      <c r="DS75" s="200"/>
      <c r="DT75" s="200"/>
      <c r="DU75" s="200"/>
      <c r="DV75" s="200"/>
      <c r="DW75" s="200"/>
      <c r="DX75" s="200"/>
      <c r="DY75" s="200"/>
      <c r="DZ75" s="200"/>
      <c r="EA75" s="200"/>
      <c r="EB75" s="200"/>
      <c r="EC75" s="200"/>
      <c r="ED75" s="200"/>
      <c r="EE75" s="200"/>
      <c r="EF75" s="200">
        <v>50000</v>
      </c>
      <c r="EG75" s="200"/>
      <c r="EH75" s="200"/>
      <c r="EI75" s="200"/>
      <c r="EJ75" s="200"/>
      <c r="EK75" s="200"/>
      <c r="EL75" s="200"/>
      <c r="EM75" s="200"/>
      <c r="EN75" s="200"/>
      <c r="EO75" s="200"/>
      <c r="EP75" s="200"/>
      <c r="EQ75" s="200"/>
      <c r="ER75" s="200"/>
      <c r="ES75" s="200"/>
      <c r="ET75" s="200"/>
      <c r="EU75" s="200"/>
      <c r="EV75" s="200"/>
      <c r="EW75" s="200"/>
      <c r="EX75" s="200"/>
      <c r="EY75" s="200"/>
      <c r="EZ75" s="200"/>
      <c r="FA75" s="200"/>
      <c r="FB75" s="200"/>
      <c r="FC75" s="200"/>
      <c r="FD75" s="200"/>
      <c r="FE75" s="200"/>
      <c r="FF75" s="200"/>
      <c r="FG75" s="200"/>
      <c r="FH75" s="200"/>
      <c r="FI75" s="200"/>
      <c r="FJ75" s="200"/>
      <c r="FK75" s="200"/>
    </row>
    <row r="76" spans="1:167" s="41" customFormat="1" ht="15" customHeight="1">
      <c r="A76" s="39"/>
      <c r="B76" s="201" t="s">
        <v>133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2"/>
      <c r="AC76" s="330"/>
      <c r="AD76" s="331"/>
      <c r="AE76" s="331"/>
      <c r="AF76" s="331"/>
      <c r="AG76" s="331"/>
      <c r="AH76" s="331"/>
      <c r="AI76" s="331"/>
      <c r="AJ76" s="331"/>
      <c r="AK76" s="332"/>
      <c r="AL76" s="150" t="s">
        <v>241</v>
      </c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203">
        <f t="shared" si="6"/>
        <v>68500</v>
      </c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0">
        <f>59000+9500</f>
        <v>68500</v>
      </c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200"/>
      <c r="DA76" s="200"/>
      <c r="DB76" s="200"/>
      <c r="DC76" s="200"/>
      <c r="DD76" s="200"/>
      <c r="DE76" s="200"/>
      <c r="DF76" s="200"/>
      <c r="DG76" s="200"/>
      <c r="DH76" s="200"/>
      <c r="DI76" s="200"/>
      <c r="DJ76" s="200"/>
      <c r="DK76" s="200"/>
      <c r="DL76" s="200"/>
      <c r="DM76" s="200"/>
      <c r="DN76" s="200"/>
      <c r="DO76" s="200"/>
      <c r="DP76" s="200"/>
      <c r="DQ76" s="200"/>
      <c r="DR76" s="200"/>
      <c r="DS76" s="200"/>
      <c r="DT76" s="200"/>
      <c r="DU76" s="200"/>
      <c r="DV76" s="200"/>
      <c r="DW76" s="200"/>
      <c r="DX76" s="200"/>
      <c r="DY76" s="200"/>
      <c r="DZ76" s="200"/>
      <c r="EA76" s="200"/>
      <c r="EB76" s="200"/>
      <c r="EC76" s="200"/>
      <c r="ED76" s="200"/>
      <c r="EE76" s="200"/>
      <c r="EF76" s="200"/>
      <c r="EG76" s="200"/>
      <c r="EH76" s="200"/>
      <c r="EI76" s="200"/>
      <c r="EJ76" s="200"/>
      <c r="EK76" s="200"/>
      <c r="EL76" s="200"/>
      <c r="EM76" s="200"/>
      <c r="EN76" s="200"/>
      <c r="EO76" s="200"/>
      <c r="EP76" s="200"/>
      <c r="EQ76" s="200"/>
      <c r="ER76" s="200"/>
      <c r="ES76" s="200"/>
      <c r="ET76" s="200"/>
      <c r="EU76" s="200"/>
      <c r="EV76" s="200"/>
      <c r="EW76" s="200"/>
      <c r="EX76" s="200"/>
      <c r="EY76" s="200"/>
      <c r="EZ76" s="200"/>
      <c r="FA76" s="200"/>
      <c r="FB76" s="200"/>
      <c r="FC76" s="200"/>
      <c r="FD76" s="200"/>
      <c r="FE76" s="200"/>
      <c r="FF76" s="200"/>
      <c r="FG76" s="200"/>
      <c r="FH76" s="200"/>
      <c r="FI76" s="200"/>
      <c r="FJ76" s="200"/>
      <c r="FK76" s="200"/>
    </row>
    <row r="77" spans="1:167" s="41" customFormat="1" ht="15" customHeight="1">
      <c r="A77" s="39"/>
      <c r="B77" s="201" t="s">
        <v>133</v>
      </c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2"/>
      <c r="AC77" s="330"/>
      <c r="AD77" s="331"/>
      <c r="AE77" s="331"/>
      <c r="AF77" s="331"/>
      <c r="AG77" s="331"/>
      <c r="AH77" s="331"/>
      <c r="AI77" s="331"/>
      <c r="AJ77" s="331"/>
      <c r="AK77" s="332"/>
      <c r="AL77" s="150" t="s">
        <v>325</v>
      </c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203">
        <f t="shared" si="6"/>
        <v>39900</v>
      </c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0">
        <v>39900</v>
      </c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D77" s="200"/>
      <c r="CE77" s="200"/>
      <c r="CF77" s="200"/>
      <c r="CG77" s="200">
        <v>0</v>
      </c>
      <c r="CH77" s="200"/>
      <c r="CI77" s="200"/>
      <c r="CJ77" s="200"/>
      <c r="CK77" s="200"/>
      <c r="CL77" s="200"/>
      <c r="CM77" s="200"/>
      <c r="CN77" s="200"/>
      <c r="CO77" s="200"/>
      <c r="CP77" s="200"/>
      <c r="CQ77" s="200"/>
      <c r="CR77" s="200"/>
      <c r="CS77" s="200"/>
      <c r="CT77" s="200"/>
      <c r="CU77" s="200"/>
      <c r="CV77" s="200"/>
      <c r="CW77" s="200"/>
      <c r="CX77" s="200"/>
      <c r="CY77" s="200"/>
      <c r="CZ77" s="200"/>
      <c r="DA77" s="200"/>
      <c r="DB77" s="200"/>
      <c r="DC77" s="200"/>
      <c r="DD77" s="200"/>
      <c r="DE77" s="200"/>
      <c r="DF77" s="200"/>
      <c r="DG77" s="200"/>
      <c r="DH77" s="200"/>
      <c r="DI77" s="200"/>
      <c r="DJ77" s="200"/>
      <c r="DK77" s="200"/>
      <c r="DL77" s="200"/>
      <c r="DM77" s="200"/>
      <c r="DN77" s="200"/>
      <c r="DO77" s="200"/>
      <c r="DP77" s="200"/>
      <c r="DQ77" s="200"/>
      <c r="DR77" s="200"/>
      <c r="DS77" s="200"/>
      <c r="DT77" s="200"/>
      <c r="DU77" s="200"/>
      <c r="DV77" s="200"/>
      <c r="DW77" s="200"/>
      <c r="DX77" s="200"/>
      <c r="DY77" s="200"/>
      <c r="DZ77" s="200"/>
      <c r="EA77" s="200"/>
      <c r="EB77" s="200"/>
      <c r="EC77" s="200"/>
      <c r="ED77" s="200"/>
      <c r="EE77" s="200"/>
      <c r="EF77" s="200"/>
      <c r="EG77" s="200"/>
      <c r="EH77" s="200"/>
      <c r="EI77" s="200"/>
      <c r="EJ77" s="200"/>
      <c r="EK77" s="200"/>
      <c r="EL77" s="200"/>
      <c r="EM77" s="200"/>
      <c r="EN77" s="200"/>
      <c r="EO77" s="200"/>
      <c r="EP77" s="200"/>
      <c r="EQ77" s="200"/>
      <c r="ER77" s="200"/>
      <c r="ES77" s="200"/>
      <c r="ET77" s="200"/>
      <c r="EU77" s="200"/>
      <c r="EV77" s="200"/>
      <c r="EW77" s="200"/>
      <c r="EX77" s="200"/>
      <c r="EY77" s="200"/>
      <c r="EZ77" s="200"/>
      <c r="FA77" s="200"/>
      <c r="FB77" s="200"/>
      <c r="FC77" s="200"/>
      <c r="FD77" s="200"/>
      <c r="FE77" s="200"/>
      <c r="FF77" s="200"/>
      <c r="FG77" s="200"/>
      <c r="FH77" s="200"/>
      <c r="FI77" s="200"/>
      <c r="FJ77" s="200"/>
      <c r="FK77" s="200"/>
    </row>
    <row r="78" spans="1:167" s="41" customFormat="1" ht="15" customHeight="1">
      <c r="A78" s="39"/>
      <c r="B78" s="201" t="s">
        <v>133</v>
      </c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2"/>
      <c r="AC78" s="330"/>
      <c r="AD78" s="331"/>
      <c r="AE78" s="331"/>
      <c r="AF78" s="331"/>
      <c r="AG78" s="331"/>
      <c r="AH78" s="331"/>
      <c r="AI78" s="331"/>
      <c r="AJ78" s="331"/>
      <c r="AK78" s="332"/>
      <c r="AL78" s="150" t="s">
        <v>256</v>
      </c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203">
        <f t="shared" si="6"/>
        <v>124934</v>
      </c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0">
        <f>119550+5384</f>
        <v>124934</v>
      </c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/>
      <c r="CH78" s="200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  <c r="CW78" s="200"/>
      <c r="CX78" s="200"/>
      <c r="CY78" s="200"/>
      <c r="CZ78" s="200"/>
      <c r="DA78" s="200"/>
      <c r="DB78" s="200"/>
      <c r="DC78" s="200"/>
      <c r="DD78" s="200"/>
      <c r="DE78" s="200"/>
      <c r="DF78" s="200"/>
      <c r="DG78" s="200"/>
      <c r="DH78" s="200"/>
      <c r="DI78" s="200"/>
      <c r="DJ78" s="200"/>
      <c r="DK78" s="200"/>
      <c r="DL78" s="200"/>
      <c r="DM78" s="200"/>
      <c r="DN78" s="200"/>
      <c r="DO78" s="200"/>
      <c r="DP78" s="200"/>
      <c r="DQ78" s="200"/>
      <c r="DR78" s="200"/>
      <c r="DS78" s="200"/>
      <c r="DT78" s="200"/>
      <c r="DU78" s="200"/>
      <c r="DV78" s="200"/>
      <c r="DW78" s="200"/>
      <c r="DX78" s="200"/>
      <c r="DY78" s="200"/>
      <c r="DZ78" s="200"/>
      <c r="EA78" s="200"/>
      <c r="EB78" s="200"/>
      <c r="EC78" s="200"/>
      <c r="ED78" s="200"/>
      <c r="EE78" s="200"/>
      <c r="EF78" s="200"/>
      <c r="EG78" s="200"/>
      <c r="EH78" s="200"/>
      <c r="EI78" s="200"/>
      <c r="EJ78" s="200"/>
      <c r="EK78" s="200"/>
      <c r="EL78" s="200"/>
      <c r="EM78" s="200"/>
      <c r="EN78" s="200"/>
      <c r="EO78" s="200"/>
      <c r="EP78" s="200"/>
      <c r="EQ78" s="200"/>
      <c r="ER78" s="200"/>
      <c r="ES78" s="200"/>
      <c r="ET78" s="200"/>
      <c r="EU78" s="200"/>
      <c r="EV78" s="200"/>
      <c r="EW78" s="200"/>
      <c r="EX78" s="200"/>
      <c r="EY78" s="200"/>
      <c r="EZ78" s="200"/>
      <c r="FA78" s="200"/>
      <c r="FB78" s="200"/>
      <c r="FC78" s="200"/>
      <c r="FD78" s="200"/>
      <c r="FE78" s="200"/>
      <c r="FF78" s="200"/>
      <c r="FG78" s="200"/>
      <c r="FH78" s="200"/>
      <c r="FI78" s="200"/>
      <c r="FJ78" s="200"/>
      <c r="FK78" s="200"/>
    </row>
    <row r="79" spans="1:167" s="41" customFormat="1" ht="15" customHeight="1">
      <c r="A79" s="39"/>
      <c r="B79" s="201" t="s">
        <v>133</v>
      </c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2"/>
      <c r="AC79" s="330"/>
      <c r="AD79" s="331"/>
      <c r="AE79" s="331"/>
      <c r="AF79" s="331"/>
      <c r="AG79" s="331"/>
      <c r="AH79" s="331"/>
      <c r="AI79" s="331"/>
      <c r="AJ79" s="331"/>
      <c r="AK79" s="332"/>
      <c r="AL79" s="150" t="s">
        <v>263</v>
      </c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203">
        <f t="shared" si="6"/>
        <v>10000</v>
      </c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0">
        <v>0</v>
      </c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D79" s="200"/>
      <c r="CE79" s="200"/>
      <c r="CF79" s="200"/>
      <c r="CG79" s="200">
        <v>10000</v>
      </c>
      <c r="CH79" s="200"/>
      <c r="CI79" s="200"/>
      <c r="CJ79" s="200"/>
      <c r="CK79" s="200"/>
      <c r="CL79" s="200"/>
      <c r="CM79" s="200"/>
      <c r="CN79" s="200"/>
      <c r="CO79" s="200"/>
      <c r="CP79" s="200"/>
      <c r="CQ79" s="200"/>
      <c r="CR79" s="200"/>
      <c r="CS79" s="200"/>
      <c r="CT79" s="200"/>
      <c r="CU79" s="200"/>
      <c r="CV79" s="200"/>
      <c r="CW79" s="200"/>
      <c r="CX79" s="200"/>
      <c r="CY79" s="200"/>
      <c r="CZ79" s="200"/>
      <c r="DA79" s="200"/>
      <c r="DB79" s="200"/>
      <c r="DC79" s="200"/>
      <c r="DD79" s="200"/>
      <c r="DE79" s="200"/>
      <c r="DF79" s="200"/>
      <c r="DG79" s="200"/>
      <c r="DH79" s="200"/>
      <c r="DI79" s="200"/>
      <c r="DJ79" s="200"/>
      <c r="DK79" s="200"/>
      <c r="DL79" s="200"/>
      <c r="DM79" s="200"/>
      <c r="DN79" s="200"/>
      <c r="DO79" s="200"/>
      <c r="DP79" s="200"/>
      <c r="DQ79" s="200"/>
      <c r="DR79" s="200"/>
      <c r="DS79" s="200"/>
      <c r="DT79" s="200"/>
      <c r="DU79" s="200"/>
      <c r="DV79" s="200"/>
      <c r="DW79" s="200"/>
      <c r="DX79" s="200"/>
      <c r="DY79" s="200"/>
      <c r="DZ79" s="200"/>
      <c r="EA79" s="200"/>
      <c r="EB79" s="200"/>
      <c r="EC79" s="200"/>
      <c r="ED79" s="200"/>
      <c r="EE79" s="200"/>
      <c r="EF79" s="200"/>
      <c r="EG79" s="200"/>
      <c r="EH79" s="200"/>
      <c r="EI79" s="200"/>
      <c r="EJ79" s="200"/>
      <c r="EK79" s="200"/>
      <c r="EL79" s="200"/>
      <c r="EM79" s="200"/>
      <c r="EN79" s="200"/>
      <c r="EO79" s="200"/>
      <c r="EP79" s="200"/>
      <c r="EQ79" s="200"/>
      <c r="ER79" s="200"/>
      <c r="ES79" s="200"/>
      <c r="ET79" s="200"/>
      <c r="EU79" s="200"/>
      <c r="EV79" s="200"/>
      <c r="EW79" s="200"/>
      <c r="EX79" s="200"/>
      <c r="EY79" s="200"/>
      <c r="EZ79" s="200"/>
      <c r="FA79" s="200"/>
      <c r="FB79" s="200"/>
      <c r="FC79" s="200"/>
      <c r="FD79" s="200"/>
      <c r="FE79" s="200"/>
      <c r="FF79" s="200"/>
      <c r="FG79" s="200"/>
      <c r="FH79" s="200"/>
      <c r="FI79" s="200"/>
      <c r="FJ79" s="200"/>
      <c r="FK79" s="200"/>
    </row>
    <row r="80" spans="1:167" s="41" customFormat="1" ht="15" customHeight="1">
      <c r="A80" s="39"/>
      <c r="B80" s="201" t="s">
        <v>133</v>
      </c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2"/>
      <c r="AC80" s="330"/>
      <c r="AD80" s="331"/>
      <c r="AE80" s="331"/>
      <c r="AF80" s="331"/>
      <c r="AG80" s="331"/>
      <c r="AH80" s="331"/>
      <c r="AI80" s="331"/>
      <c r="AJ80" s="331"/>
      <c r="AK80" s="332"/>
      <c r="AL80" s="150" t="s">
        <v>260</v>
      </c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203">
        <f t="shared" ref="BA80:BA82" si="10">EF80+DP80+CZ80+CG80+BQ80+EV80</f>
        <v>0</v>
      </c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0">
        <v>0</v>
      </c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200"/>
      <c r="CD80" s="200"/>
      <c r="CE80" s="200"/>
      <c r="CF80" s="200"/>
      <c r="CG80" s="200">
        <v>0</v>
      </c>
      <c r="CH80" s="200"/>
      <c r="CI80" s="200"/>
      <c r="CJ80" s="200"/>
      <c r="CK80" s="200"/>
      <c r="CL80" s="200"/>
      <c r="CM80" s="200"/>
      <c r="CN80" s="200"/>
      <c r="CO80" s="200"/>
      <c r="CP80" s="200"/>
      <c r="CQ80" s="200"/>
      <c r="CR80" s="200"/>
      <c r="CS80" s="200"/>
      <c r="CT80" s="200"/>
      <c r="CU80" s="200"/>
      <c r="CV80" s="200"/>
      <c r="CW80" s="200"/>
      <c r="CX80" s="200"/>
      <c r="CY80" s="200"/>
      <c r="CZ80" s="200"/>
      <c r="DA80" s="200"/>
      <c r="DB80" s="200"/>
      <c r="DC80" s="200"/>
      <c r="DD80" s="200"/>
      <c r="DE80" s="200"/>
      <c r="DF80" s="200"/>
      <c r="DG80" s="200"/>
      <c r="DH80" s="200"/>
      <c r="DI80" s="200"/>
      <c r="DJ80" s="200"/>
      <c r="DK80" s="200"/>
      <c r="DL80" s="200"/>
      <c r="DM80" s="200"/>
      <c r="DN80" s="200"/>
      <c r="DO80" s="200"/>
      <c r="DP80" s="200"/>
      <c r="DQ80" s="200"/>
      <c r="DR80" s="200"/>
      <c r="DS80" s="200"/>
      <c r="DT80" s="200"/>
      <c r="DU80" s="200"/>
      <c r="DV80" s="200"/>
      <c r="DW80" s="200"/>
      <c r="DX80" s="200"/>
      <c r="DY80" s="200"/>
      <c r="DZ80" s="200"/>
      <c r="EA80" s="200"/>
      <c r="EB80" s="200"/>
      <c r="EC80" s="200"/>
      <c r="ED80" s="200"/>
      <c r="EE80" s="200"/>
      <c r="EF80" s="200"/>
      <c r="EG80" s="200"/>
      <c r="EH80" s="200"/>
      <c r="EI80" s="200"/>
      <c r="EJ80" s="200"/>
      <c r="EK80" s="200"/>
      <c r="EL80" s="200"/>
      <c r="EM80" s="200"/>
      <c r="EN80" s="200"/>
      <c r="EO80" s="200"/>
      <c r="EP80" s="200"/>
      <c r="EQ80" s="200"/>
      <c r="ER80" s="200"/>
      <c r="ES80" s="200"/>
      <c r="ET80" s="200"/>
      <c r="EU80" s="200"/>
      <c r="EV80" s="200"/>
      <c r="EW80" s="200"/>
      <c r="EX80" s="200"/>
      <c r="EY80" s="200"/>
      <c r="EZ80" s="200"/>
      <c r="FA80" s="200"/>
      <c r="FB80" s="200"/>
      <c r="FC80" s="200"/>
      <c r="FD80" s="200"/>
      <c r="FE80" s="200"/>
      <c r="FF80" s="200"/>
      <c r="FG80" s="200"/>
      <c r="FH80" s="200"/>
      <c r="FI80" s="200"/>
      <c r="FJ80" s="200"/>
      <c r="FK80" s="200"/>
    </row>
    <row r="81" spans="1:167" s="41" customFormat="1" ht="15" customHeight="1">
      <c r="A81" s="39"/>
      <c r="B81" s="201" t="s">
        <v>133</v>
      </c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2"/>
      <c r="AC81" s="330"/>
      <c r="AD81" s="331"/>
      <c r="AE81" s="331"/>
      <c r="AF81" s="331"/>
      <c r="AG81" s="331"/>
      <c r="AH81" s="331"/>
      <c r="AI81" s="331"/>
      <c r="AJ81" s="331"/>
      <c r="AK81" s="332"/>
      <c r="AL81" s="150" t="s">
        <v>261</v>
      </c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203">
        <f t="shared" si="10"/>
        <v>0</v>
      </c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0">
        <v>0</v>
      </c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C81" s="200"/>
      <c r="CD81" s="200"/>
      <c r="CE81" s="200"/>
      <c r="CF81" s="200"/>
      <c r="CG81" s="200">
        <v>0</v>
      </c>
      <c r="CH81" s="200"/>
      <c r="CI81" s="200"/>
      <c r="CJ81" s="200"/>
      <c r="CK81" s="200"/>
      <c r="CL81" s="200"/>
      <c r="CM81" s="200"/>
      <c r="CN81" s="200"/>
      <c r="CO81" s="200"/>
      <c r="CP81" s="200"/>
      <c r="CQ81" s="200"/>
      <c r="CR81" s="200"/>
      <c r="CS81" s="200"/>
      <c r="CT81" s="200"/>
      <c r="CU81" s="200"/>
      <c r="CV81" s="200"/>
      <c r="CW81" s="200"/>
      <c r="CX81" s="200"/>
      <c r="CY81" s="200"/>
      <c r="CZ81" s="200"/>
      <c r="DA81" s="200"/>
      <c r="DB81" s="200"/>
      <c r="DC81" s="200"/>
      <c r="DD81" s="200"/>
      <c r="DE81" s="200"/>
      <c r="DF81" s="200"/>
      <c r="DG81" s="200"/>
      <c r="DH81" s="200"/>
      <c r="DI81" s="200"/>
      <c r="DJ81" s="200"/>
      <c r="DK81" s="200"/>
      <c r="DL81" s="200"/>
      <c r="DM81" s="200"/>
      <c r="DN81" s="200"/>
      <c r="DO81" s="200"/>
      <c r="DP81" s="200"/>
      <c r="DQ81" s="200"/>
      <c r="DR81" s="200"/>
      <c r="DS81" s="200"/>
      <c r="DT81" s="200"/>
      <c r="DU81" s="200"/>
      <c r="DV81" s="200"/>
      <c r="DW81" s="200"/>
      <c r="DX81" s="200"/>
      <c r="DY81" s="200"/>
      <c r="DZ81" s="200"/>
      <c r="EA81" s="200"/>
      <c r="EB81" s="200"/>
      <c r="EC81" s="200"/>
      <c r="ED81" s="200"/>
      <c r="EE81" s="200"/>
      <c r="EF81" s="200"/>
      <c r="EG81" s="200"/>
      <c r="EH81" s="200"/>
      <c r="EI81" s="200"/>
      <c r="EJ81" s="200"/>
      <c r="EK81" s="200"/>
      <c r="EL81" s="200"/>
      <c r="EM81" s="200"/>
      <c r="EN81" s="200"/>
      <c r="EO81" s="200"/>
      <c r="EP81" s="200"/>
      <c r="EQ81" s="200"/>
      <c r="ER81" s="200"/>
      <c r="ES81" s="200"/>
      <c r="ET81" s="200"/>
      <c r="EU81" s="200"/>
      <c r="EV81" s="200"/>
      <c r="EW81" s="200"/>
      <c r="EX81" s="200"/>
      <c r="EY81" s="200"/>
      <c r="EZ81" s="200"/>
      <c r="FA81" s="200"/>
      <c r="FB81" s="200"/>
      <c r="FC81" s="200"/>
      <c r="FD81" s="200"/>
      <c r="FE81" s="200"/>
      <c r="FF81" s="200"/>
      <c r="FG81" s="200"/>
      <c r="FH81" s="200"/>
      <c r="FI81" s="200"/>
      <c r="FJ81" s="200"/>
      <c r="FK81" s="200"/>
    </row>
    <row r="82" spans="1:167" s="41" customFormat="1" ht="15" customHeight="1">
      <c r="A82" s="39"/>
      <c r="B82" s="201" t="s">
        <v>306</v>
      </c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2"/>
      <c r="AC82" s="330"/>
      <c r="AD82" s="331"/>
      <c r="AE82" s="331"/>
      <c r="AF82" s="331"/>
      <c r="AG82" s="331"/>
      <c r="AH82" s="331"/>
      <c r="AI82" s="331"/>
      <c r="AJ82" s="331"/>
      <c r="AK82" s="332"/>
      <c r="AL82" s="150" t="s">
        <v>305</v>
      </c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203">
        <f t="shared" si="10"/>
        <v>0</v>
      </c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0">
        <v>0</v>
      </c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C82" s="200"/>
      <c r="CD82" s="200"/>
      <c r="CE82" s="200"/>
      <c r="CF82" s="200"/>
      <c r="CG82" s="200"/>
      <c r="CH82" s="200"/>
      <c r="CI82" s="200"/>
      <c r="CJ82" s="200"/>
      <c r="CK82" s="200"/>
      <c r="CL82" s="200"/>
      <c r="CM82" s="200"/>
      <c r="CN82" s="200"/>
      <c r="CO82" s="200"/>
      <c r="CP82" s="200"/>
      <c r="CQ82" s="200"/>
      <c r="CR82" s="200"/>
      <c r="CS82" s="200"/>
      <c r="CT82" s="200"/>
      <c r="CU82" s="200"/>
      <c r="CV82" s="200"/>
      <c r="CW82" s="200"/>
      <c r="CX82" s="200"/>
      <c r="CY82" s="200"/>
      <c r="CZ82" s="200"/>
      <c r="DA82" s="200"/>
      <c r="DB82" s="200"/>
      <c r="DC82" s="200"/>
      <c r="DD82" s="200"/>
      <c r="DE82" s="200"/>
      <c r="DF82" s="200"/>
      <c r="DG82" s="200"/>
      <c r="DH82" s="200"/>
      <c r="DI82" s="200"/>
      <c r="DJ82" s="200"/>
      <c r="DK82" s="200"/>
      <c r="DL82" s="200"/>
      <c r="DM82" s="200"/>
      <c r="DN82" s="200"/>
      <c r="DO82" s="200"/>
      <c r="DP82" s="200"/>
      <c r="DQ82" s="200"/>
      <c r="DR82" s="200"/>
      <c r="DS82" s="200"/>
      <c r="DT82" s="200"/>
      <c r="DU82" s="200"/>
      <c r="DV82" s="200"/>
      <c r="DW82" s="200"/>
      <c r="DX82" s="200"/>
      <c r="DY82" s="200"/>
      <c r="DZ82" s="200"/>
      <c r="EA82" s="200"/>
      <c r="EB82" s="200"/>
      <c r="EC82" s="200"/>
      <c r="ED82" s="200"/>
      <c r="EE82" s="200"/>
      <c r="EF82" s="200"/>
      <c r="EG82" s="200"/>
      <c r="EH82" s="200"/>
      <c r="EI82" s="200"/>
      <c r="EJ82" s="200"/>
      <c r="EK82" s="200"/>
      <c r="EL82" s="200"/>
      <c r="EM82" s="200"/>
      <c r="EN82" s="200"/>
      <c r="EO82" s="200"/>
      <c r="EP82" s="200"/>
      <c r="EQ82" s="200"/>
      <c r="ER82" s="200"/>
      <c r="ES82" s="200"/>
      <c r="ET82" s="200"/>
      <c r="EU82" s="200"/>
      <c r="EV82" s="200"/>
      <c r="EW82" s="200"/>
      <c r="EX82" s="200"/>
      <c r="EY82" s="200"/>
      <c r="EZ82" s="200"/>
      <c r="FA82" s="200"/>
      <c r="FB82" s="200"/>
      <c r="FC82" s="200"/>
      <c r="FD82" s="200"/>
      <c r="FE82" s="200"/>
      <c r="FF82" s="200"/>
      <c r="FG82" s="200"/>
      <c r="FH82" s="200"/>
      <c r="FI82" s="200"/>
      <c r="FJ82" s="200"/>
      <c r="FK82" s="200"/>
    </row>
    <row r="83" spans="1:167" s="41" customFormat="1" ht="15" customHeight="1">
      <c r="A83" s="39"/>
      <c r="B83" s="201" t="s">
        <v>26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2"/>
      <c r="AC83" s="330"/>
      <c r="AD83" s="331"/>
      <c r="AE83" s="331"/>
      <c r="AF83" s="331"/>
      <c r="AG83" s="331"/>
      <c r="AH83" s="331"/>
      <c r="AI83" s="331"/>
      <c r="AJ83" s="331"/>
      <c r="AK83" s="332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203">
        <f t="shared" si="6"/>
        <v>0</v>
      </c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</row>
    <row r="84" spans="1:167" s="41" customFormat="1" ht="15" customHeight="1">
      <c r="A84" s="80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9"/>
      <c r="AC84" s="330"/>
      <c r="AD84" s="331"/>
      <c r="AE84" s="331"/>
      <c r="AF84" s="331"/>
      <c r="AG84" s="331"/>
      <c r="AH84" s="331"/>
      <c r="AI84" s="331"/>
      <c r="AJ84" s="331"/>
      <c r="AK84" s="332"/>
      <c r="AL84" s="150" t="s">
        <v>299</v>
      </c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203">
        <f t="shared" ref="BA84" si="11">EF84+DP84+CZ84+CG84+BQ84+EV84</f>
        <v>0</v>
      </c>
      <c r="BB84" s="203"/>
      <c r="BC84" s="203"/>
      <c r="BD84" s="203"/>
      <c r="BE84" s="203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0">
        <v>0</v>
      </c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  <c r="DB84" s="200"/>
      <c r="DC84" s="200"/>
      <c r="DD84" s="200"/>
      <c r="DE84" s="200"/>
      <c r="DF84" s="200"/>
      <c r="DG84" s="200"/>
      <c r="DH84" s="200"/>
      <c r="DI84" s="200"/>
      <c r="DJ84" s="200"/>
      <c r="DK84" s="200"/>
      <c r="DL84" s="200"/>
      <c r="DM84" s="200"/>
      <c r="DN84" s="200"/>
      <c r="DO84" s="200"/>
      <c r="DP84" s="200"/>
      <c r="DQ84" s="200"/>
      <c r="DR84" s="200"/>
      <c r="DS84" s="200"/>
      <c r="DT84" s="200"/>
      <c r="DU84" s="200"/>
      <c r="DV84" s="200"/>
      <c r="DW84" s="200"/>
      <c r="DX84" s="200"/>
      <c r="DY84" s="200"/>
      <c r="DZ84" s="200"/>
      <c r="EA84" s="200"/>
      <c r="EB84" s="200"/>
      <c r="EC84" s="200"/>
      <c r="ED84" s="200"/>
      <c r="EE84" s="200"/>
      <c r="EF84" s="200"/>
      <c r="EG84" s="200"/>
      <c r="EH84" s="200"/>
      <c r="EI84" s="200"/>
      <c r="EJ84" s="200"/>
      <c r="EK84" s="200"/>
      <c r="EL84" s="200"/>
      <c r="EM84" s="200"/>
      <c r="EN84" s="200"/>
      <c r="EO84" s="200"/>
      <c r="EP84" s="200"/>
      <c r="EQ84" s="200"/>
      <c r="ER84" s="200"/>
      <c r="ES84" s="200"/>
      <c r="ET84" s="200"/>
      <c r="EU84" s="200"/>
      <c r="EV84" s="200"/>
      <c r="EW84" s="200"/>
      <c r="EX84" s="200"/>
      <c r="EY84" s="200"/>
      <c r="EZ84" s="200"/>
      <c r="FA84" s="200"/>
      <c r="FB84" s="200"/>
      <c r="FC84" s="200"/>
      <c r="FD84" s="200"/>
      <c r="FE84" s="200"/>
      <c r="FF84" s="200"/>
      <c r="FG84" s="200"/>
      <c r="FH84" s="200"/>
      <c r="FI84" s="200"/>
      <c r="FJ84" s="200"/>
      <c r="FK84" s="200"/>
    </row>
    <row r="85" spans="1:167" s="41" customFormat="1" ht="15" customHeight="1">
      <c r="A85" s="37"/>
      <c r="B85" s="235" t="s">
        <v>134</v>
      </c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6"/>
      <c r="AC85" s="330"/>
      <c r="AD85" s="331"/>
      <c r="AE85" s="331"/>
      <c r="AF85" s="331"/>
      <c r="AG85" s="331"/>
      <c r="AH85" s="331"/>
      <c r="AI85" s="331"/>
      <c r="AJ85" s="331"/>
      <c r="AK85" s="332"/>
      <c r="AL85" s="150" t="s">
        <v>242</v>
      </c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203">
        <f t="shared" si="6"/>
        <v>49839</v>
      </c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0">
        <v>49839</v>
      </c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C85" s="200"/>
      <c r="CD85" s="200"/>
      <c r="CE85" s="200"/>
      <c r="CF85" s="200"/>
      <c r="CG85" s="200"/>
      <c r="CH85" s="200"/>
      <c r="CI85" s="200"/>
      <c r="CJ85" s="200"/>
      <c r="CK85" s="200"/>
      <c r="CL85" s="200"/>
      <c r="CM85" s="200"/>
      <c r="CN85" s="200"/>
      <c r="CO85" s="200"/>
      <c r="CP85" s="200"/>
      <c r="CQ85" s="200"/>
      <c r="CR85" s="200"/>
      <c r="CS85" s="200"/>
      <c r="CT85" s="200"/>
      <c r="CU85" s="200"/>
      <c r="CV85" s="200"/>
      <c r="CW85" s="200"/>
      <c r="CX85" s="200"/>
      <c r="CY85" s="200"/>
      <c r="CZ85" s="200"/>
      <c r="DA85" s="200"/>
      <c r="DB85" s="200"/>
      <c r="DC85" s="200"/>
      <c r="DD85" s="200"/>
      <c r="DE85" s="200"/>
      <c r="DF85" s="200"/>
      <c r="DG85" s="200"/>
      <c r="DH85" s="200"/>
      <c r="DI85" s="200"/>
      <c r="DJ85" s="200"/>
      <c r="DK85" s="200"/>
      <c r="DL85" s="200"/>
      <c r="DM85" s="200"/>
      <c r="DN85" s="200"/>
      <c r="DO85" s="200"/>
      <c r="DP85" s="200"/>
      <c r="DQ85" s="200"/>
      <c r="DR85" s="200"/>
      <c r="DS85" s="200"/>
      <c r="DT85" s="200"/>
      <c r="DU85" s="200"/>
      <c r="DV85" s="200"/>
      <c r="DW85" s="200"/>
      <c r="DX85" s="200"/>
      <c r="DY85" s="200"/>
      <c r="DZ85" s="200"/>
      <c r="EA85" s="200"/>
      <c r="EB85" s="200"/>
      <c r="EC85" s="200"/>
      <c r="ED85" s="200"/>
      <c r="EE85" s="200"/>
      <c r="EF85" s="200"/>
      <c r="EG85" s="200"/>
      <c r="EH85" s="200"/>
      <c r="EI85" s="200"/>
      <c r="EJ85" s="200"/>
      <c r="EK85" s="200"/>
      <c r="EL85" s="200"/>
      <c r="EM85" s="200"/>
      <c r="EN85" s="200"/>
      <c r="EO85" s="200"/>
      <c r="EP85" s="200"/>
      <c r="EQ85" s="200"/>
      <c r="ER85" s="200"/>
      <c r="ES85" s="200"/>
      <c r="ET85" s="200"/>
      <c r="EU85" s="200"/>
      <c r="EV85" s="200"/>
      <c r="EW85" s="200"/>
      <c r="EX85" s="200"/>
      <c r="EY85" s="200"/>
      <c r="EZ85" s="200"/>
      <c r="FA85" s="200"/>
      <c r="FB85" s="200"/>
      <c r="FC85" s="200"/>
      <c r="FD85" s="200"/>
      <c r="FE85" s="200"/>
      <c r="FF85" s="200"/>
      <c r="FG85" s="200"/>
      <c r="FH85" s="200"/>
      <c r="FI85" s="200"/>
      <c r="FJ85" s="200"/>
      <c r="FK85" s="200"/>
    </row>
    <row r="86" spans="1:167" s="41" customFormat="1" ht="15" customHeight="1">
      <c r="A86" s="62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8"/>
      <c r="AC86" s="330"/>
      <c r="AD86" s="331"/>
      <c r="AE86" s="331"/>
      <c r="AF86" s="331"/>
      <c r="AG86" s="331"/>
      <c r="AH86" s="331"/>
      <c r="AI86" s="331"/>
      <c r="AJ86" s="331"/>
      <c r="AK86" s="332"/>
      <c r="AL86" s="150" t="s">
        <v>249</v>
      </c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203">
        <f t="shared" ref="BA86" si="12">EF86+DP86+CZ86+CG86+BQ86+EV86</f>
        <v>80000</v>
      </c>
      <c r="BB86" s="203"/>
      <c r="BC86" s="203"/>
      <c r="BD86" s="203"/>
      <c r="BE86" s="203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D86" s="200"/>
      <c r="CE86" s="200"/>
      <c r="CF86" s="200"/>
      <c r="CG86" s="200"/>
      <c r="CH86" s="200"/>
      <c r="CI86" s="200"/>
      <c r="CJ86" s="200"/>
      <c r="CK86" s="200"/>
      <c r="CL86" s="200"/>
      <c r="CM86" s="200"/>
      <c r="CN86" s="200"/>
      <c r="CO86" s="200"/>
      <c r="CP86" s="200"/>
      <c r="CQ86" s="200"/>
      <c r="CR86" s="200"/>
      <c r="CS86" s="200"/>
      <c r="CT86" s="200"/>
      <c r="CU86" s="200"/>
      <c r="CV86" s="200"/>
      <c r="CW86" s="200"/>
      <c r="CX86" s="200"/>
      <c r="CY86" s="200"/>
      <c r="CZ86" s="200"/>
      <c r="DA86" s="200"/>
      <c r="DB86" s="200"/>
      <c r="DC86" s="200"/>
      <c r="DD86" s="200"/>
      <c r="DE86" s="200"/>
      <c r="DF86" s="200"/>
      <c r="DG86" s="200"/>
      <c r="DH86" s="200"/>
      <c r="DI86" s="200"/>
      <c r="DJ86" s="200"/>
      <c r="DK86" s="200"/>
      <c r="DL86" s="200"/>
      <c r="DM86" s="200"/>
      <c r="DN86" s="200"/>
      <c r="DO86" s="200"/>
      <c r="DP86" s="200"/>
      <c r="DQ86" s="200"/>
      <c r="DR86" s="200"/>
      <c r="DS86" s="200"/>
      <c r="DT86" s="200"/>
      <c r="DU86" s="200"/>
      <c r="DV86" s="200"/>
      <c r="DW86" s="200"/>
      <c r="DX86" s="200"/>
      <c r="DY86" s="200"/>
      <c r="DZ86" s="200"/>
      <c r="EA86" s="200"/>
      <c r="EB86" s="200"/>
      <c r="EC86" s="200"/>
      <c r="ED86" s="200"/>
      <c r="EE86" s="200"/>
      <c r="EF86" s="200">
        <v>80000</v>
      </c>
      <c r="EG86" s="200"/>
      <c r="EH86" s="200"/>
      <c r="EI86" s="200"/>
      <c r="EJ86" s="200"/>
      <c r="EK86" s="200"/>
      <c r="EL86" s="200"/>
      <c r="EM86" s="200"/>
      <c r="EN86" s="200"/>
      <c r="EO86" s="200"/>
      <c r="EP86" s="200"/>
      <c r="EQ86" s="200"/>
      <c r="ER86" s="200"/>
      <c r="ES86" s="200"/>
      <c r="ET86" s="200"/>
      <c r="EU86" s="200"/>
      <c r="EV86" s="200"/>
      <c r="EW86" s="200"/>
      <c r="EX86" s="200"/>
      <c r="EY86" s="200"/>
      <c r="EZ86" s="200"/>
      <c r="FA86" s="200"/>
      <c r="FB86" s="200"/>
      <c r="FC86" s="200"/>
      <c r="FD86" s="200"/>
      <c r="FE86" s="200"/>
      <c r="FF86" s="200"/>
      <c r="FG86" s="200"/>
      <c r="FH86" s="200"/>
      <c r="FI86" s="200"/>
      <c r="FJ86" s="200"/>
      <c r="FK86" s="200"/>
    </row>
    <row r="87" spans="1:167" s="41" customFormat="1" ht="15" customHeight="1">
      <c r="A87" s="94"/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8"/>
      <c r="AC87" s="330"/>
      <c r="AD87" s="331"/>
      <c r="AE87" s="331"/>
      <c r="AF87" s="331"/>
      <c r="AG87" s="331"/>
      <c r="AH87" s="331"/>
      <c r="AI87" s="331"/>
      <c r="AJ87" s="331"/>
      <c r="AK87" s="332"/>
      <c r="AL87" s="150" t="s">
        <v>320</v>
      </c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203">
        <f t="shared" ref="BA87" si="13">EF87+DP87+CZ87+CG87+BQ87+EV87</f>
        <v>35000</v>
      </c>
      <c r="BB87" s="203"/>
      <c r="BC87" s="203"/>
      <c r="BD87" s="203"/>
      <c r="BE87" s="203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203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D87" s="200"/>
      <c r="CE87" s="200"/>
      <c r="CF87" s="200"/>
      <c r="CG87" s="200"/>
      <c r="CH87" s="200"/>
      <c r="CI87" s="200"/>
      <c r="CJ87" s="200"/>
      <c r="CK87" s="200"/>
      <c r="CL87" s="200"/>
      <c r="CM87" s="200"/>
      <c r="CN87" s="200"/>
      <c r="CO87" s="200"/>
      <c r="CP87" s="200"/>
      <c r="CQ87" s="200"/>
      <c r="CR87" s="200"/>
      <c r="CS87" s="200"/>
      <c r="CT87" s="200"/>
      <c r="CU87" s="200"/>
      <c r="CV87" s="200"/>
      <c r="CW87" s="200"/>
      <c r="CX87" s="200"/>
      <c r="CY87" s="200"/>
      <c r="CZ87" s="200"/>
      <c r="DA87" s="200"/>
      <c r="DB87" s="200"/>
      <c r="DC87" s="200"/>
      <c r="DD87" s="200"/>
      <c r="DE87" s="200"/>
      <c r="DF87" s="200"/>
      <c r="DG87" s="200"/>
      <c r="DH87" s="200"/>
      <c r="DI87" s="200"/>
      <c r="DJ87" s="200"/>
      <c r="DK87" s="200"/>
      <c r="DL87" s="200"/>
      <c r="DM87" s="200"/>
      <c r="DN87" s="200"/>
      <c r="DO87" s="200"/>
      <c r="DP87" s="200"/>
      <c r="DQ87" s="200"/>
      <c r="DR87" s="200"/>
      <c r="DS87" s="200"/>
      <c r="DT87" s="200"/>
      <c r="DU87" s="200"/>
      <c r="DV87" s="200"/>
      <c r="DW87" s="200"/>
      <c r="DX87" s="200"/>
      <c r="DY87" s="200"/>
      <c r="DZ87" s="200"/>
      <c r="EA87" s="200"/>
      <c r="EB87" s="200"/>
      <c r="EC87" s="200"/>
      <c r="ED87" s="200"/>
      <c r="EE87" s="200"/>
      <c r="EF87" s="200"/>
      <c r="EG87" s="200"/>
      <c r="EH87" s="200"/>
      <c r="EI87" s="200"/>
      <c r="EJ87" s="200"/>
      <c r="EK87" s="200"/>
      <c r="EL87" s="200"/>
      <c r="EM87" s="200"/>
      <c r="EN87" s="200"/>
      <c r="EO87" s="200"/>
      <c r="EP87" s="200"/>
      <c r="EQ87" s="200"/>
      <c r="ER87" s="200"/>
      <c r="ES87" s="200"/>
      <c r="ET87" s="200"/>
      <c r="EU87" s="200"/>
      <c r="EV87" s="200">
        <v>35000</v>
      </c>
      <c r="EW87" s="200"/>
      <c r="EX87" s="200"/>
      <c r="EY87" s="200"/>
      <c r="EZ87" s="200"/>
      <c r="FA87" s="200"/>
      <c r="FB87" s="200"/>
      <c r="FC87" s="200"/>
      <c r="FD87" s="200"/>
      <c r="FE87" s="200"/>
      <c r="FF87" s="200"/>
      <c r="FG87" s="200"/>
      <c r="FH87" s="200"/>
      <c r="FI87" s="200"/>
      <c r="FJ87" s="200"/>
      <c r="FK87" s="200"/>
    </row>
    <row r="88" spans="1:167" s="41" customFormat="1" ht="15" customHeight="1">
      <c r="A88" s="40"/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9"/>
      <c r="AB88" s="240"/>
      <c r="AC88" s="330"/>
      <c r="AD88" s="331"/>
      <c r="AE88" s="331"/>
      <c r="AF88" s="331"/>
      <c r="AG88" s="331"/>
      <c r="AH88" s="331"/>
      <c r="AI88" s="331"/>
      <c r="AJ88" s="331"/>
      <c r="AK88" s="332"/>
      <c r="AL88" s="150" t="s">
        <v>255</v>
      </c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203">
        <f t="shared" si="6"/>
        <v>4000</v>
      </c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200">
        <v>4000</v>
      </c>
      <c r="CH88" s="200"/>
      <c r="CI88" s="200"/>
      <c r="CJ88" s="200"/>
      <c r="CK88" s="200"/>
      <c r="CL88" s="200"/>
      <c r="CM88" s="200"/>
      <c r="CN88" s="200"/>
      <c r="CO88" s="200"/>
      <c r="CP88" s="200"/>
      <c r="CQ88" s="200"/>
      <c r="CR88" s="200"/>
      <c r="CS88" s="200"/>
      <c r="CT88" s="200"/>
      <c r="CU88" s="200"/>
      <c r="CV88" s="200"/>
      <c r="CW88" s="200"/>
      <c r="CX88" s="200"/>
      <c r="CY88" s="200"/>
      <c r="CZ88" s="200"/>
      <c r="DA88" s="200"/>
      <c r="DB88" s="200"/>
      <c r="DC88" s="200"/>
      <c r="DD88" s="200"/>
      <c r="DE88" s="200"/>
      <c r="DF88" s="200"/>
      <c r="DG88" s="200"/>
      <c r="DH88" s="200"/>
      <c r="DI88" s="200"/>
      <c r="DJ88" s="200"/>
      <c r="DK88" s="200"/>
      <c r="DL88" s="200"/>
      <c r="DM88" s="200"/>
      <c r="DN88" s="200"/>
      <c r="DO88" s="200"/>
      <c r="DP88" s="200"/>
      <c r="DQ88" s="200"/>
      <c r="DR88" s="200"/>
      <c r="DS88" s="200"/>
      <c r="DT88" s="200"/>
      <c r="DU88" s="200"/>
      <c r="DV88" s="200"/>
      <c r="DW88" s="200"/>
      <c r="DX88" s="200"/>
      <c r="DY88" s="200"/>
      <c r="DZ88" s="200"/>
      <c r="EA88" s="200"/>
      <c r="EB88" s="200"/>
      <c r="EC88" s="200"/>
      <c r="ED88" s="200"/>
      <c r="EE88" s="200"/>
      <c r="EF88" s="200"/>
      <c r="EG88" s="200"/>
      <c r="EH88" s="200"/>
      <c r="EI88" s="200"/>
      <c r="EJ88" s="200"/>
      <c r="EK88" s="200"/>
      <c r="EL88" s="200"/>
      <c r="EM88" s="200"/>
      <c r="EN88" s="200"/>
      <c r="EO88" s="200"/>
      <c r="EP88" s="200"/>
      <c r="EQ88" s="200"/>
      <c r="ER88" s="200"/>
      <c r="ES88" s="200"/>
      <c r="ET88" s="200"/>
      <c r="EU88" s="200"/>
      <c r="EV88" s="200"/>
      <c r="EW88" s="200"/>
      <c r="EX88" s="200"/>
      <c r="EY88" s="200"/>
      <c r="EZ88" s="200"/>
      <c r="FA88" s="200"/>
      <c r="FB88" s="200"/>
      <c r="FC88" s="200"/>
      <c r="FD88" s="200"/>
      <c r="FE88" s="200"/>
      <c r="FF88" s="200"/>
      <c r="FG88" s="200"/>
      <c r="FH88" s="200"/>
      <c r="FI88" s="200"/>
      <c r="FJ88" s="200"/>
      <c r="FK88" s="200"/>
    </row>
    <row r="89" spans="1:167" s="41" customFormat="1" ht="30" customHeight="1">
      <c r="A89" s="39"/>
      <c r="B89" s="201" t="s">
        <v>135</v>
      </c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2"/>
      <c r="AC89" s="330"/>
      <c r="AD89" s="331"/>
      <c r="AE89" s="331"/>
      <c r="AF89" s="331"/>
      <c r="AG89" s="331"/>
      <c r="AH89" s="331"/>
      <c r="AI89" s="331"/>
      <c r="AJ89" s="331"/>
      <c r="AK89" s="332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203">
        <f t="shared" si="6"/>
        <v>0</v>
      </c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0"/>
      <c r="CQ89" s="200"/>
      <c r="CR89" s="200"/>
      <c r="CS89" s="200"/>
      <c r="CT89" s="200"/>
      <c r="CU89" s="200"/>
      <c r="CV89" s="200"/>
      <c r="CW89" s="200"/>
      <c r="CX89" s="200"/>
      <c r="CY89" s="200"/>
      <c r="CZ89" s="200"/>
      <c r="DA89" s="200"/>
      <c r="DB89" s="200"/>
      <c r="DC89" s="200"/>
      <c r="DD89" s="200"/>
      <c r="DE89" s="200"/>
      <c r="DF89" s="200"/>
      <c r="DG89" s="200"/>
      <c r="DH89" s="200"/>
      <c r="DI89" s="200"/>
      <c r="DJ89" s="200"/>
      <c r="DK89" s="200"/>
      <c r="DL89" s="200"/>
      <c r="DM89" s="200"/>
      <c r="DN89" s="200"/>
      <c r="DO89" s="200"/>
      <c r="DP89" s="200"/>
      <c r="DQ89" s="200"/>
      <c r="DR89" s="200"/>
      <c r="DS89" s="200"/>
      <c r="DT89" s="200"/>
      <c r="DU89" s="200"/>
      <c r="DV89" s="200"/>
      <c r="DW89" s="200"/>
      <c r="DX89" s="200"/>
      <c r="DY89" s="200"/>
      <c r="DZ89" s="200"/>
      <c r="EA89" s="200"/>
      <c r="EB89" s="200"/>
      <c r="EC89" s="200"/>
      <c r="ED89" s="200"/>
      <c r="EE89" s="200"/>
      <c r="EF89" s="200"/>
      <c r="EG89" s="200"/>
      <c r="EH89" s="200"/>
      <c r="EI89" s="200"/>
      <c r="EJ89" s="200"/>
      <c r="EK89" s="200"/>
      <c r="EL89" s="200"/>
      <c r="EM89" s="200"/>
      <c r="EN89" s="200"/>
      <c r="EO89" s="200"/>
      <c r="EP89" s="200"/>
      <c r="EQ89" s="200"/>
      <c r="ER89" s="200"/>
      <c r="ES89" s="200"/>
      <c r="ET89" s="200"/>
      <c r="EU89" s="200"/>
      <c r="EV89" s="200"/>
      <c r="EW89" s="200"/>
      <c r="EX89" s="200"/>
      <c r="EY89" s="200"/>
      <c r="EZ89" s="200"/>
      <c r="FA89" s="200"/>
      <c r="FB89" s="200"/>
      <c r="FC89" s="200"/>
      <c r="FD89" s="200"/>
      <c r="FE89" s="200"/>
      <c r="FF89" s="200"/>
      <c r="FG89" s="200"/>
      <c r="FH89" s="200"/>
      <c r="FI89" s="200"/>
      <c r="FJ89" s="200"/>
      <c r="FK89" s="200"/>
    </row>
    <row r="90" spans="1:167" s="41" customFormat="1" ht="15" customHeight="1">
      <c r="A90" s="37"/>
      <c r="B90" s="235" t="s">
        <v>136</v>
      </c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6"/>
      <c r="AC90" s="330"/>
      <c r="AD90" s="331"/>
      <c r="AE90" s="331"/>
      <c r="AF90" s="331"/>
      <c r="AG90" s="331"/>
      <c r="AH90" s="331"/>
      <c r="AI90" s="331"/>
      <c r="AJ90" s="331"/>
      <c r="AK90" s="332"/>
      <c r="AL90" s="150" t="s">
        <v>281</v>
      </c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203">
        <f t="shared" si="6"/>
        <v>12000</v>
      </c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0">
        <v>12000</v>
      </c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C90" s="200"/>
      <c r="CD90" s="200"/>
      <c r="CE90" s="200"/>
      <c r="CF90" s="200"/>
      <c r="CG90" s="200"/>
      <c r="CH90" s="200"/>
      <c r="CI90" s="200"/>
      <c r="CJ90" s="200"/>
      <c r="CK90" s="200"/>
      <c r="CL90" s="200"/>
      <c r="CM90" s="200"/>
      <c r="CN90" s="200"/>
      <c r="CO90" s="200"/>
      <c r="CP90" s="200"/>
      <c r="CQ90" s="200"/>
      <c r="CR90" s="200"/>
      <c r="CS90" s="200"/>
      <c r="CT90" s="200"/>
      <c r="CU90" s="200"/>
      <c r="CV90" s="200"/>
      <c r="CW90" s="200"/>
      <c r="CX90" s="200"/>
      <c r="CY90" s="200"/>
      <c r="CZ90" s="200"/>
      <c r="DA90" s="200"/>
      <c r="DB90" s="200"/>
      <c r="DC90" s="200"/>
      <c r="DD90" s="200"/>
      <c r="DE90" s="200"/>
      <c r="DF90" s="200"/>
      <c r="DG90" s="200"/>
      <c r="DH90" s="200"/>
      <c r="DI90" s="200"/>
      <c r="DJ90" s="200"/>
      <c r="DK90" s="200"/>
      <c r="DL90" s="200"/>
      <c r="DM90" s="200"/>
      <c r="DN90" s="200"/>
      <c r="DO90" s="200"/>
      <c r="DP90" s="200"/>
      <c r="DQ90" s="200"/>
      <c r="DR90" s="200"/>
      <c r="DS90" s="200"/>
      <c r="DT90" s="200"/>
      <c r="DU90" s="200"/>
      <c r="DV90" s="200"/>
      <c r="DW90" s="200"/>
      <c r="DX90" s="200"/>
      <c r="DY90" s="200"/>
      <c r="DZ90" s="200"/>
      <c r="EA90" s="200"/>
      <c r="EB90" s="200"/>
      <c r="EC90" s="200"/>
      <c r="ED90" s="200"/>
      <c r="EE90" s="200"/>
      <c r="EF90" s="200"/>
      <c r="EG90" s="200"/>
      <c r="EH90" s="200"/>
      <c r="EI90" s="200"/>
      <c r="EJ90" s="200"/>
      <c r="EK90" s="200"/>
      <c r="EL90" s="200"/>
      <c r="EM90" s="200"/>
      <c r="EN90" s="200"/>
      <c r="EO90" s="200"/>
      <c r="EP90" s="200"/>
      <c r="EQ90" s="200"/>
      <c r="ER90" s="200"/>
      <c r="ES90" s="200"/>
      <c r="ET90" s="200"/>
      <c r="EU90" s="200"/>
      <c r="EV90" s="200"/>
      <c r="EW90" s="200"/>
      <c r="EX90" s="200"/>
      <c r="EY90" s="200"/>
      <c r="EZ90" s="200"/>
      <c r="FA90" s="200"/>
      <c r="FB90" s="200"/>
      <c r="FC90" s="200"/>
      <c r="FD90" s="200"/>
      <c r="FE90" s="200"/>
      <c r="FF90" s="200"/>
      <c r="FG90" s="200"/>
      <c r="FH90" s="200"/>
      <c r="FI90" s="200"/>
      <c r="FJ90" s="200"/>
      <c r="FK90" s="200"/>
    </row>
    <row r="91" spans="1:167" s="41" customFormat="1" ht="15" customHeight="1">
      <c r="A91" s="84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8"/>
      <c r="AC91" s="81"/>
      <c r="AD91" s="82"/>
      <c r="AE91" s="82"/>
      <c r="AF91" s="82"/>
      <c r="AG91" s="82"/>
      <c r="AH91" s="82"/>
      <c r="AI91" s="82"/>
      <c r="AJ91" s="82"/>
      <c r="AK91" s="83"/>
      <c r="AL91" s="150" t="s">
        <v>301</v>
      </c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203">
        <f t="shared" ref="BA91" si="14">EF91+DP91+CZ91+CG91+BQ91+EV91</f>
        <v>0</v>
      </c>
      <c r="BB91" s="203"/>
      <c r="BC91" s="203"/>
      <c r="BD91" s="203"/>
      <c r="BE91" s="203"/>
      <c r="BF91" s="203"/>
      <c r="BG91" s="203"/>
      <c r="BH91" s="203"/>
      <c r="BI91" s="203"/>
      <c r="BJ91" s="203"/>
      <c r="BK91" s="203"/>
      <c r="BL91" s="203"/>
      <c r="BM91" s="203"/>
      <c r="BN91" s="203"/>
      <c r="BO91" s="203"/>
      <c r="BP91" s="203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D91" s="200"/>
      <c r="CE91" s="200"/>
      <c r="CF91" s="200"/>
      <c r="CG91" s="200"/>
      <c r="CH91" s="200"/>
      <c r="CI91" s="200"/>
      <c r="CJ91" s="200"/>
      <c r="CK91" s="200"/>
      <c r="CL91" s="200"/>
      <c r="CM91" s="200"/>
      <c r="CN91" s="200"/>
      <c r="CO91" s="200"/>
      <c r="CP91" s="200"/>
      <c r="CQ91" s="200"/>
      <c r="CR91" s="200"/>
      <c r="CS91" s="200"/>
      <c r="CT91" s="200"/>
      <c r="CU91" s="200"/>
      <c r="CV91" s="200"/>
      <c r="CW91" s="200"/>
      <c r="CX91" s="200"/>
      <c r="CY91" s="200"/>
      <c r="CZ91" s="200"/>
      <c r="DA91" s="200"/>
      <c r="DB91" s="200"/>
      <c r="DC91" s="200"/>
      <c r="DD91" s="200"/>
      <c r="DE91" s="200"/>
      <c r="DF91" s="200"/>
      <c r="DG91" s="200"/>
      <c r="DH91" s="200"/>
      <c r="DI91" s="200"/>
      <c r="DJ91" s="200"/>
      <c r="DK91" s="200"/>
      <c r="DL91" s="200"/>
      <c r="DM91" s="200"/>
      <c r="DN91" s="200"/>
      <c r="DO91" s="200"/>
      <c r="DP91" s="200"/>
      <c r="DQ91" s="200"/>
      <c r="DR91" s="200"/>
      <c r="DS91" s="200"/>
      <c r="DT91" s="200"/>
      <c r="DU91" s="200"/>
      <c r="DV91" s="200"/>
      <c r="DW91" s="200"/>
      <c r="DX91" s="200"/>
      <c r="DY91" s="200"/>
      <c r="DZ91" s="200"/>
      <c r="EA91" s="200"/>
      <c r="EB91" s="200"/>
      <c r="EC91" s="200"/>
      <c r="ED91" s="200"/>
      <c r="EE91" s="200"/>
      <c r="EF91" s="200"/>
      <c r="EG91" s="200"/>
      <c r="EH91" s="200"/>
      <c r="EI91" s="200"/>
      <c r="EJ91" s="200"/>
      <c r="EK91" s="200"/>
      <c r="EL91" s="200"/>
      <c r="EM91" s="200"/>
      <c r="EN91" s="200"/>
      <c r="EO91" s="200"/>
      <c r="EP91" s="200"/>
      <c r="EQ91" s="200"/>
      <c r="ER91" s="200"/>
      <c r="ES91" s="200"/>
      <c r="ET91" s="200"/>
      <c r="EU91" s="200"/>
      <c r="EV91" s="200"/>
      <c r="EW91" s="200"/>
      <c r="EX91" s="200"/>
      <c r="EY91" s="200"/>
      <c r="EZ91" s="200"/>
      <c r="FA91" s="200"/>
      <c r="FB91" s="200"/>
      <c r="FC91" s="200"/>
      <c r="FD91" s="200"/>
      <c r="FE91" s="200"/>
      <c r="FF91" s="200"/>
      <c r="FG91" s="200"/>
      <c r="FH91" s="200"/>
      <c r="FI91" s="200"/>
      <c r="FJ91" s="200"/>
      <c r="FK91" s="200"/>
    </row>
    <row r="92" spans="1:167" s="41" customFormat="1">
      <c r="A92" s="40"/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8"/>
      <c r="AC92" s="204"/>
      <c r="AD92" s="205"/>
      <c r="AE92" s="205"/>
      <c r="AF92" s="205"/>
      <c r="AG92" s="205"/>
      <c r="AH92" s="205"/>
      <c r="AI92" s="205"/>
      <c r="AJ92" s="205"/>
      <c r="AK92" s="206"/>
      <c r="AL92" s="150" t="s">
        <v>282</v>
      </c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203">
        <f t="shared" si="6"/>
        <v>11000</v>
      </c>
      <c r="BB92" s="203"/>
      <c r="BC92" s="203"/>
      <c r="BD92" s="203"/>
      <c r="BE92" s="203"/>
      <c r="BF92" s="203"/>
      <c r="BG92" s="203"/>
      <c r="BH92" s="203"/>
      <c r="BI92" s="203"/>
      <c r="BJ92" s="203"/>
      <c r="BK92" s="203"/>
      <c r="BL92" s="203"/>
      <c r="BM92" s="203"/>
      <c r="BN92" s="203"/>
      <c r="BO92" s="203"/>
      <c r="BP92" s="203"/>
      <c r="BQ92" s="200">
        <v>11000</v>
      </c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D92" s="200"/>
      <c r="CE92" s="200"/>
      <c r="CF92" s="200"/>
      <c r="CG92" s="200"/>
      <c r="CH92" s="200"/>
      <c r="CI92" s="200"/>
      <c r="CJ92" s="200"/>
      <c r="CK92" s="200"/>
      <c r="CL92" s="200"/>
      <c r="CM92" s="200"/>
      <c r="CN92" s="200"/>
      <c r="CO92" s="200"/>
      <c r="CP92" s="200"/>
      <c r="CQ92" s="200"/>
      <c r="CR92" s="200"/>
      <c r="CS92" s="200"/>
      <c r="CT92" s="200"/>
      <c r="CU92" s="200"/>
      <c r="CV92" s="200"/>
      <c r="CW92" s="200"/>
      <c r="CX92" s="200"/>
      <c r="CY92" s="200"/>
      <c r="CZ92" s="200"/>
      <c r="DA92" s="200"/>
      <c r="DB92" s="200"/>
      <c r="DC92" s="200"/>
      <c r="DD92" s="200"/>
      <c r="DE92" s="200"/>
      <c r="DF92" s="200"/>
      <c r="DG92" s="200"/>
      <c r="DH92" s="200"/>
      <c r="DI92" s="200"/>
      <c r="DJ92" s="200"/>
      <c r="DK92" s="200"/>
      <c r="DL92" s="200"/>
      <c r="DM92" s="200"/>
      <c r="DN92" s="200"/>
      <c r="DO92" s="200"/>
      <c r="DP92" s="200"/>
      <c r="DQ92" s="200"/>
      <c r="DR92" s="200"/>
      <c r="DS92" s="200"/>
      <c r="DT92" s="200"/>
      <c r="DU92" s="200"/>
      <c r="DV92" s="200"/>
      <c r="DW92" s="200"/>
      <c r="DX92" s="200"/>
      <c r="DY92" s="200"/>
      <c r="DZ92" s="200"/>
      <c r="EA92" s="200"/>
      <c r="EB92" s="200"/>
      <c r="EC92" s="200"/>
      <c r="ED92" s="200"/>
      <c r="EE92" s="200"/>
      <c r="EF92" s="200"/>
      <c r="EG92" s="200"/>
      <c r="EH92" s="200"/>
      <c r="EI92" s="200"/>
      <c r="EJ92" s="200"/>
      <c r="EK92" s="200"/>
      <c r="EL92" s="200"/>
      <c r="EM92" s="200"/>
      <c r="EN92" s="200"/>
      <c r="EO92" s="200"/>
      <c r="EP92" s="200"/>
      <c r="EQ92" s="200"/>
      <c r="ER92" s="200"/>
      <c r="ES92" s="200"/>
      <c r="ET92" s="200"/>
      <c r="EU92" s="200"/>
      <c r="EV92" s="200"/>
      <c r="EW92" s="200"/>
      <c r="EX92" s="200"/>
      <c r="EY92" s="200"/>
      <c r="EZ92" s="200"/>
      <c r="FA92" s="200"/>
      <c r="FB92" s="200"/>
      <c r="FC92" s="200"/>
      <c r="FD92" s="200"/>
      <c r="FE92" s="200"/>
      <c r="FF92" s="200"/>
      <c r="FG92" s="200"/>
      <c r="FH92" s="200"/>
      <c r="FI92" s="200"/>
      <c r="FJ92" s="200"/>
      <c r="FK92" s="200"/>
    </row>
    <row r="93" spans="1:167" s="41" customFormat="1" ht="15" customHeight="1">
      <c r="A93" s="216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8"/>
      <c r="AC93" s="204"/>
      <c r="AD93" s="205"/>
      <c r="AE93" s="205"/>
      <c r="AF93" s="205"/>
      <c r="AG93" s="205"/>
      <c r="AH93" s="205"/>
      <c r="AI93" s="205"/>
      <c r="AJ93" s="205"/>
      <c r="AK93" s="206"/>
      <c r="AL93" s="150" t="s">
        <v>275</v>
      </c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203">
        <f t="shared" si="6"/>
        <v>15000</v>
      </c>
      <c r="BB93" s="203"/>
      <c r="BC93" s="203"/>
      <c r="BD93" s="203"/>
      <c r="BE93" s="203"/>
      <c r="BF93" s="203"/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0"/>
      <c r="CQ93" s="200"/>
      <c r="CR93" s="200"/>
      <c r="CS93" s="200"/>
      <c r="CT93" s="200"/>
      <c r="CU93" s="200"/>
      <c r="CV93" s="200"/>
      <c r="CW93" s="200"/>
      <c r="CX93" s="200"/>
      <c r="CY93" s="200"/>
      <c r="CZ93" s="200"/>
      <c r="DA93" s="200"/>
      <c r="DB93" s="200"/>
      <c r="DC93" s="200"/>
      <c r="DD93" s="200"/>
      <c r="DE93" s="200"/>
      <c r="DF93" s="200"/>
      <c r="DG93" s="200"/>
      <c r="DH93" s="200"/>
      <c r="DI93" s="200"/>
      <c r="DJ93" s="200"/>
      <c r="DK93" s="200"/>
      <c r="DL93" s="200"/>
      <c r="DM93" s="200"/>
      <c r="DN93" s="200"/>
      <c r="DO93" s="200"/>
      <c r="DP93" s="200"/>
      <c r="DQ93" s="200"/>
      <c r="DR93" s="200"/>
      <c r="DS93" s="200"/>
      <c r="DT93" s="200"/>
      <c r="DU93" s="200"/>
      <c r="DV93" s="200"/>
      <c r="DW93" s="200"/>
      <c r="DX93" s="200"/>
      <c r="DY93" s="200"/>
      <c r="DZ93" s="200"/>
      <c r="EA93" s="200"/>
      <c r="EB93" s="200"/>
      <c r="EC93" s="200"/>
      <c r="ED93" s="200"/>
      <c r="EE93" s="200"/>
      <c r="EF93" s="200">
        <v>15000</v>
      </c>
      <c r="EG93" s="200"/>
      <c r="EH93" s="200"/>
      <c r="EI93" s="200"/>
      <c r="EJ93" s="200"/>
      <c r="EK93" s="200"/>
      <c r="EL93" s="200"/>
      <c r="EM93" s="200"/>
      <c r="EN93" s="200"/>
      <c r="EO93" s="200"/>
      <c r="EP93" s="200"/>
      <c r="EQ93" s="200"/>
      <c r="ER93" s="200"/>
      <c r="ES93" s="200"/>
      <c r="ET93" s="200"/>
      <c r="EU93" s="200"/>
      <c r="EV93" s="200"/>
      <c r="EW93" s="200"/>
      <c r="EX93" s="200"/>
      <c r="EY93" s="200"/>
      <c r="EZ93" s="200"/>
      <c r="FA93" s="200"/>
      <c r="FB93" s="200"/>
      <c r="FC93" s="200"/>
      <c r="FD93" s="200"/>
      <c r="FE93" s="200"/>
      <c r="FF93" s="200"/>
      <c r="FG93" s="200"/>
      <c r="FH93" s="200"/>
      <c r="FI93" s="200"/>
      <c r="FJ93" s="200"/>
      <c r="FK93" s="200"/>
    </row>
    <row r="94" spans="1:167" s="41" customFormat="1" ht="15" customHeight="1">
      <c r="A94" s="21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8"/>
      <c r="AC94" s="204"/>
      <c r="AD94" s="205"/>
      <c r="AE94" s="205"/>
      <c r="AF94" s="205"/>
      <c r="AG94" s="205"/>
      <c r="AH94" s="205"/>
      <c r="AI94" s="205"/>
      <c r="AJ94" s="205"/>
      <c r="AK94" s="206"/>
      <c r="AL94" s="150" t="s">
        <v>276</v>
      </c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203">
        <f t="shared" ref="BA94:BA95" si="15">EF94+DP94+CZ94+CG94+BQ94+EV94</f>
        <v>1200000</v>
      </c>
      <c r="BB94" s="203"/>
      <c r="BC94" s="203"/>
      <c r="BD94" s="203"/>
      <c r="BE94" s="203"/>
      <c r="BF94" s="203"/>
      <c r="BG94" s="203"/>
      <c r="BH94" s="203"/>
      <c r="BI94" s="203"/>
      <c r="BJ94" s="203"/>
      <c r="BK94" s="203"/>
      <c r="BL94" s="203"/>
      <c r="BM94" s="203"/>
      <c r="BN94" s="203"/>
      <c r="BO94" s="203"/>
      <c r="BP94" s="203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>
        <v>1200000</v>
      </c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</row>
    <row r="95" spans="1:167" s="41" customFormat="1" ht="15" customHeight="1">
      <c r="A95" s="217"/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8"/>
      <c r="AC95" s="74"/>
      <c r="AD95" s="75"/>
      <c r="AE95" s="75"/>
      <c r="AF95" s="75"/>
      <c r="AG95" s="75"/>
      <c r="AH95" s="75"/>
      <c r="AI95" s="75"/>
      <c r="AJ95" s="75"/>
      <c r="AK95" s="76"/>
      <c r="AL95" s="150" t="s">
        <v>295</v>
      </c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203">
        <f t="shared" si="15"/>
        <v>58456.06</v>
      </c>
      <c r="BB95" s="203"/>
      <c r="BC95" s="203"/>
      <c r="BD95" s="203"/>
      <c r="BE95" s="203"/>
      <c r="BF95" s="203"/>
      <c r="BG95" s="203"/>
      <c r="BH95" s="203"/>
      <c r="BI95" s="203"/>
      <c r="BJ95" s="203"/>
      <c r="BK95" s="203"/>
      <c r="BL95" s="203"/>
      <c r="BM95" s="203"/>
      <c r="BN95" s="203"/>
      <c r="BO95" s="203"/>
      <c r="BP95" s="203"/>
      <c r="BQ95" s="219"/>
      <c r="BR95" s="220"/>
      <c r="BS95" s="220"/>
      <c r="BT95" s="220"/>
      <c r="BU95" s="220"/>
      <c r="BV95" s="220"/>
      <c r="BW95" s="220"/>
      <c r="BX95" s="220"/>
      <c r="BY95" s="220"/>
      <c r="BZ95" s="220"/>
      <c r="CA95" s="220"/>
      <c r="CB95" s="220"/>
      <c r="CC95" s="220"/>
      <c r="CD95" s="220"/>
      <c r="CE95" s="220"/>
      <c r="CF95" s="221"/>
      <c r="CG95" s="200">
        <v>0</v>
      </c>
      <c r="CH95" s="200"/>
      <c r="CI95" s="200"/>
      <c r="CJ95" s="200"/>
      <c r="CK95" s="200"/>
      <c r="CL95" s="200"/>
      <c r="CM95" s="200"/>
      <c r="CN95" s="200"/>
      <c r="CO95" s="200"/>
      <c r="CP95" s="200"/>
      <c r="CQ95" s="200"/>
      <c r="CR95" s="200"/>
      <c r="CS95" s="200"/>
      <c r="CT95" s="200"/>
      <c r="CU95" s="200"/>
      <c r="CV95" s="200"/>
      <c r="CW95" s="200"/>
      <c r="CX95" s="200"/>
      <c r="CY95" s="200"/>
      <c r="CZ95" s="200"/>
      <c r="DA95" s="200"/>
      <c r="DB95" s="200"/>
      <c r="DC95" s="200"/>
      <c r="DD95" s="200"/>
      <c r="DE95" s="200"/>
      <c r="DF95" s="200"/>
      <c r="DG95" s="200"/>
      <c r="DH95" s="200"/>
      <c r="DI95" s="200"/>
      <c r="DJ95" s="200"/>
      <c r="DK95" s="200"/>
      <c r="DL95" s="200"/>
      <c r="DM95" s="200"/>
      <c r="DN95" s="200"/>
      <c r="DO95" s="200"/>
      <c r="DP95" s="200"/>
      <c r="DQ95" s="200"/>
      <c r="DR95" s="200"/>
      <c r="DS95" s="200"/>
      <c r="DT95" s="200"/>
      <c r="DU95" s="200"/>
      <c r="DV95" s="200"/>
      <c r="DW95" s="200"/>
      <c r="DX95" s="200"/>
      <c r="DY95" s="200"/>
      <c r="DZ95" s="200"/>
      <c r="EA95" s="200"/>
      <c r="EB95" s="200"/>
      <c r="EC95" s="200"/>
      <c r="ED95" s="200"/>
      <c r="EE95" s="200"/>
      <c r="EF95" s="333">
        <v>58456.06</v>
      </c>
      <c r="EG95" s="333"/>
      <c r="EH95" s="333"/>
      <c r="EI95" s="333"/>
      <c r="EJ95" s="333"/>
      <c r="EK95" s="333"/>
      <c r="EL95" s="333"/>
      <c r="EM95" s="333"/>
      <c r="EN95" s="333"/>
      <c r="EO95" s="333"/>
      <c r="EP95" s="333"/>
      <c r="EQ95" s="333"/>
      <c r="ER95" s="333"/>
      <c r="ES95" s="333"/>
      <c r="ET95" s="333"/>
      <c r="EU95" s="333"/>
      <c r="EV95" s="200"/>
      <c r="EW95" s="200"/>
      <c r="EX95" s="200"/>
      <c r="EY95" s="200"/>
      <c r="EZ95" s="200"/>
      <c r="FA95" s="200"/>
      <c r="FB95" s="200"/>
      <c r="FC95" s="200"/>
      <c r="FD95" s="200"/>
      <c r="FE95" s="200"/>
      <c r="FF95" s="200"/>
      <c r="FG95" s="200"/>
      <c r="FH95" s="200"/>
      <c r="FI95" s="200"/>
      <c r="FJ95" s="200"/>
      <c r="FK95" s="200"/>
    </row>
    <row r="96" spans="1:167" s="41" customFormat="1" ht="15" customHeight="1">
      <c r="A96" s="217"/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8"/>
      <c r="AC96" s="204"/>
      <c r="AD96" s="205"/>
      <c r="AE96" s="205"/>
      <c r="AF96" s="205"/>
      <c r="AG96" s="205"/>
      <c r="AH96" s="205"/>
      <c r="AI96" s="205"/>
      <c r="AJ96" s="205"/>
      <c r="AK96" s="206"/>
      <c r="AL96" s="150" t="s">
        <v>277</v>
      </c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203">
        <f t="shared" ref="BA96:BA97" si="16">EF96+DP96+CZ96+CG96+BQ96+EV96</f>
        <v>80000</v>
      </c>
      <c r="BB96" s="203"/>
      <c r="BC96" s="203"/>
      <c r="BD96" s="203"/>
      <c r="BE96" s="203"/>
      <c r="BF96" s="203"/>
      <c r="BG96" s="203"/>
      <c r="BH96" s="203"/>
      <c r="BI96" s="203"/>
      <c r="BJ96" s="203"/>
      <c r="BK96" s="203"/>
      <c r="BL96" s="203"/>
      <c r="BM96" s="203"/>
      <c r="BN96" s="203"/>
      <c r="BO96" s="203"/>
      <c r="BP96" s="203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D96" s="200"/>
      <c r="CE96" s="200"/>
      <c r="CF96" s="200"/>
      <c r="CG96" s="200"/>
      <c r="CH96" s="200"/>
      <c r="CI96" s="200"/>
      <c r="CJ96" s="200"/>
      <c r="CK96" s="200"/>
      <c r="CL96" s="200"/>
      <c r="CM96" s="200"/>
      <c r="CN96" s="200"/>
      <c r="CO96" s="200"/>
      <c r="CP96" s="200"/>
      <c r="CQ96" s="200"/>
      <c r="CR96" s="200"/>
      <c r="CS96" s="200"/>
      <c r="CT96" s="200"/>
      <c r="CU96" s="200"/>
      <c r="CV96" s="200"/>
      <c r="CW96" s="200"/>
      <c r="CX96" s="200"/>
      <c r="CY96" s="200"/>
      <c r="CZ96" s="200"/>
      <c r="DA96" s="200"/>
      <c r="DB96" s="200"/>
      <c r="DC96" s="200"/>
      <c r="DD96" s="200"/>
      <c r="DE96" s="200"/>
      <c r="DF96" s="200"/>
      <c r="DG96" s="200"/>
      <c r="DH96" s="200"/>
      <c r="DI96" s="200"/>
      <c r="DJ96" s="200"/>
      <c r="DK96" s="200"/>
      <c r="DL96" s="200"/>
      <c r="DM96" s="200"/>
      <c r="DN96" s="200"/>
      <c r="DO96" s="200"/>
      <c r="DP96" s="200"/>
      <c r="DQ96" s="200"/>
      <c r="DR96" s="200"/>
      <c r="DS96" s="200"/>
      <c r="DT96" s="200"/>
      <c r="DU96" s="200"/>
      <c r="DV96" s="200"/>
      <c r="DW96" s="200"/>
      <c r="DX96" s="200"/>
      <c r="DY96" s="200"/>
      <c r="DZ96" s="200"/>
      <c r="EA96" s="200"/>
      <c r="EB96" s="200"/>
      <c r="EC96" s="200"/>
      <c r="ED96" s="200"/>
      <c r="EE96" s="200"/>
      <c r="EF96" s="200">
        <v>80000</v>
      </c>
      <c r="EG96" s="200"/>
      <c r="EH96" s="200"/>
      <c r="EI96" s="200"/>
      <c r="EJ96" s="200"/>
      <c r="EK96" s="200"/>
      <c r="EL96" s="200"/>
      <c r="EM96" s="200"/>
      <c r="EN96" s="200"/>
      <c r="EO96" s="200"/>
      <c r="EP96" s="200"/>
      <c r="EQ96" s="200"/>
      <c r="ER96" s="200"/>
      <c r="ES96" s="200"/>
      <c r="ET96" s="200"/>
      <c r="EU96" s="200"/>
      <c r="EV96" s="200"/>
      <c r="EW96" s="200"/>
      <c r="EX96" s="200"/>
      <c r="EY96" s="200"/>
      <c r="EZ96" s="200"/>
      <c r="FA96" s="200"/>
      <c r="FB96" s="200"/>
      <c r="FC96" s="200"/>
      <c r="FD96" s="200"/>
      <c r="FE96" s="200"/>
      <c r="FF96" s="200"/>
      <c r="FG96" s="200"/>
      <c r="FH96" s="200"/>
      <c r="FI96" s="200"/>
      <c r="FJ96" s="200"/>
      <c r="FK96" s="200"/>
    </row>
    <row r="97" spans="1:167" s="41" customFormat="1" ht="15" customHeight="1">
      <c r="A97" s="217"/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8"/>
      <c r="AC97" s="204"/>
      <c r="AD97" s="205"/>
      <c r="AE97" s="205"/>
      <c r="AF97" s="205"/>
      <c r="AG97" s="205"/>
      <c r="AH97" s="205"/>
      <c r="AI97" s="205"/>
      <c r="AJ97" s="205"/>
      <c r="AK97" s="206"/>
      <c r="AL97" s="150" t="s">
        <v>278</v>
      </c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203">
        <f t="shared" si="16"/>
        <v>35000</v>
      </c>
      <c r="BB97" s="203"/>
      <c r="BC97" s="203"/>
      <c r="BD97" s="203"/>
      <c r="BE97" s="203"/>
      <c r="BF97" s="203"/>
      <c r="BG97" s="203"/>
      <c r="BH97" s="203"/>
      <c r="BI97" s="203"/>
      <c r="BJ97" s="203"/>
      <c r="BK97" s="203"/>
      <c r="BL97" s="203"/>
      <c r="BM97" s="203"/>
      <c r="BN97" s="203"/>
      <c r="BO97" s="203"/>
      <c r="BP97" s="203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0"/>
      <c r="CQ97" s="200"/>
      <c r="CR97" s="200"/>
      <c r="CS97" s="200"/>
      <c r="CT97" s="200"/>
      <c r="CU97" s="200"/>
      <c r="CV97" s="200"/>
      <c r="CW97" s="200"/>
      <c r="CX97" s="200"/>
      <c r="CY97" s="200"/>
      <c r="CZ97" s="200"/>
      <c r="DA97" s="200"/>
      <c r="DB97" s="200"/>
      <c r="DC97" s="200"/>
      <c r="DD97" s="200"/>
      <c r="DE97" s="200"/>
      <c r="DF97" s="200"/>
      <c r="DG97" s="200"/>
      <c r="DH97" s="200"/>
      <c r="DI97" s="200"/>
      <c r="DJ97" s="200"/>
      <c r="DK97" s="200"/>
      <c r="DL97" s="200"/>
      <c r="DM97" s="200"/>
      <c r="DN97" s="200"/>
      <c r="DO97" s="200"/>
      <c r="DP97" s="200"/>
      <c r="DQ97" s="200"/>
      <c r="DR97" s="200"/>
      <c r="DS97" s="200"/>
      <c r="DT97" s="200"/>
      <c r="DU97" s="200"/>
      <c r="DV97" s="200"/>
      <c r="DW97" s="200"/>
      <c r="DX97" s="200"/>
      <c r="DY97" s="200"/>
      <c r="DZ97" s="200"/>
      <c r="EA97" s="200"/>
      <c r="EB97" s="200"/>
      <c r="EC97" s="200"/>
      <c r="ED97" s="200"/>
      <c r="EE97" s="200"/>
      <c r="EF97" s="200">
        <v>35000</v>
      </c>
      <c r="EG97" s="200"/>
      <c r="EH97" s="200"/>
      <c r="EI97" s="200"/>
      <c r="EJ97" s="200"/>
      <c r="EK97" s="200"/>
      <c r="EL97" s="200"/>
      <c r="EM97" s="200"/>
      <c r="EN97" s="200"/>
      <c r="EO97" s="200"/>
      <c r="EP97" s="200"/>
      <c r="EQ97" s="200"/>
      <c r="ER97" s="200"/>
      <c r="ES97" s="200"/>
      <c r="ET97" s="200"/>
      <c r="EU97" s="200"/>
      <c r="EV97" s="200"/>
      <c r="EW97" s="200"/>
      <c r="EX97" s="200"/>
      <c r="EY97" s="200"/>
      <c r="EZ97" s="200"/>
      <c r="FA97" s="200"/>
      <c r="FB97" s="200"/>
      <c r="FC97" s="200"/>
      <c r="FD97" s="200"/>
      <c r="FE97" s="200"/>
      <c r="FF97" s="200"/>
      <c r="FG97" s="200"/>
      <c r="FH97" s="200"/>
      <c r="FI97" s="200"/>
      <c r="FJ97" s="200"/>
      <c r="FK97" s="200"/>
    </row>
    <row r="98" spans="1:167" s="41" customFormat="1" ht="15" customHeight="1">
      <c r="A98" s="217"/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8"/>
      <c r="AC98" s="204"/>
      <c r="AD98" s="205"/>
      <c r="AE98" s="205"/>
      <c r="AF98" s="205"/>
      <c r="AG98" s="205"/>
      <c r="AH98" s="205"/>
      <c r="AI98" s="205"/>
      <c r="AJ98" s="205"/>
      <c r="AK98" s="206"/>
      <c r="AL98" s="150" t="s">
        <v>279</v>
      </c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203">
        <f t="shared" ref="BA98" si="17">EF98+DP98+CZ98+CG98+BQ98+EV98</f>
        <v>80000</v>
      </c>
      <c r="BB98" s="203"/>
      <c r="BC98" s="203"/>
      <c r="BD98" s="203"/>
      <c r="BE98" s="203"/>
      <c r="BF98" s="203"/>
      <c r="BG98" s="203"/>
      <c r="BH98" s="203"/>
      <c r="BI98" s="203"/>
      <c r="BJ98" s="203"/>
      <c r="BK98" s="203"/>
      <c r="BL98" s="203"/>
      <c r="BM98" s="203"/>
      <c r="BN98" s="203"/>
      <c r="BO98" s="203"/>
      <c r="BP98" s="203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0"/>
      <c r="CQ98" s="200"/>
      <c r="CR98" s="200"/>
      <c r="CS98" s="200"/>
      <c r="CT98" s="200"/>
      <c r="CU98" s="200"/>
      <c r="CV98" s="200"/>
      <c r="CW98" s="200"/>
      <c r="CX98" s="200"/>
      <c r="CY98" s="200"/>
      <c r="CZ98" s="200"/>
      <c r="DA98" s="200"/>
      <c r="DB98" s="200"/>
      <c r="DC98" s="200"/>
      <c r="DD98" s="200"/>
      <c r="DE98" s="200"/>
      <c r="DF98" s="200"/>
      <c r="DG98" s="200"/>
      <c r="DH98" s="200"/>
      <c r="DI98" s="200"/>
      <c r="DJ98" s="200"/>
      <c r="DK98" s="200"/>
      <c r="DL98" s="200"/>
      <c r="DM98" s="200"/>
      <c r="DN98" s="200"/>
      <c r="DO98" s="200"/>
      <c r="DP98" s="200"/>
      <c r="DQ98" s="200"/>
      <c r="DR98" s="200"/>
      <c r="DS98" s="200"/>
      <c r="DT98" s="200"/>
      <c r="DU98" s="200"/>
      <c r="DV98" s="200"/>
      <c r="DW98" s="200"/>
      <c r="DX98" s="200"/>
      <c r="DY98" s="200"/>
      <c r="DZ98" s="200"/>
      <c r="EA98" s="200"/>
      <c r="EB98" s="200"/>
      <c r="EC98" s="200"/>
      <c r="ED98" s="200"/>
      <c r="EE98" s="200"/>
      <c r="EF98" s="200">
        <v>80000</v>
      </c>
      <c r="EG98" s="200"/>
      <c r="EH98" s="200"/>
      <c r="EI98" s="200"/>
      <c r="EJ98" s="200"/>
      <c r="EK98" s="200"/>
      <c r="EL98" s="200"/>
      <c r="EM98" s="200"/>
      <c r="EN98" s="200"/>
      <c r="EO98" s="200"/>
      <c r="EP98" s="200"/>
      <c r="EQ98" s="200"/>
      <c r="ER98" s="200"/>
      <c r="ES98" s="200"/>
      <c r="ET98" s="200"/>
      <c r="EU98" s="200"/>
      <c r="EV98" s="200"/>
      <c r="EW98" s="200"/>
      <c r="EX98" s="200"/>
      <c r="EY98" s="200"/>
      <c r="EZ98" s="200"/>
      <c r="FA98" s="200"/>
      <c r="FB98" s="200"/>
      <c r="FC98" s="200"/>
      <c r="FD98" s="200"/>
      <c r="FE98" s="200"/>
      <c r="FF98" s="200"/>
      <c r="FG98" s="200"/>
      <c r="FH98" s="200"/>
      <c r="FI98" s="200"/>
      <c r="FJ98" s="200"/>
      <c r="FK98" s="200"/>
    </row>
    <row r="99" spans="1:167" s="41" customFormat="1" ht="15" customHeight="1">
      <c r="A99" s="217"/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8"/>
      <c r="AC99" s="204"/>
      <c r="AD99" s="205"/>
      <c r="AE99" s="205"/>
      <c r="AF99" s="205"/>
      <c r="AG99" s="205"/>
      <c r="AH99" s="205"/>
      <c r="AI99" s="205"/>
      <c r="AJ99" s="205"/>
      <c r="AK99" s="206"/>
      <c r="AL99" s="150" t="s">
        <v>304</v>
      </c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203">
        <f t="shared" ref="BA99" si="18">EF99+DP99+CZ99+CG99+BQ99+EV99</f>
        <v>35000</v>
      </c>
      <c r="BB99" s="203"/>
      <c r="BC99" s="203"/>
      <c r="BD99" s="203"/>
      <c r="BE99" s="203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3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D99" s="200"/>
      <c r="CE99" s="200"/>
      <c r="CF99" s="200"/>
      <c r="CG99" s="200"/>
      <c r="CH99" s="200"/>
      <c r="CI99" s="200"/>
      <c r="CJ99" s="200"/>
      <c r="CK99" s="200"/>
      <c r="CL99" s="200"/>
      <c r="CM99" s="200"/>
      <c r="CN99" s="200"/>
      <c r="CO99" s="200"/>
      <c r="CP99" s="200"/>
      <c r="CQ99" s="200"/>
      <c r="CR99" s="200"/>
      <c r="CS99" s="200"/>
      <c r="CT99" s="200"/>
      <c r="CU99" s="200"/>
      <c r="CV99" s="200"/>
      <c r="CW99" s="200"/>
      <c r="CX99" s="200"/>
      <c r="CY99" s="200"/>
      <c r="CZ99" s="200"/>
      <c r="DA99" s="200"/>
      <c r="DB99" s="200"/>
      <c r="DC99" s="200"/>
      <c r="DD99" s="200"/>
      <c r="DE99" s="200"/>
      <c r="DF99" s="200"/>
      <c r="DG99" s="200"/>
      <c r="DH99" s="200"/>
      <c r="DI99" s="200"/>
      <c r="DJ99" s="200"/>
      <c r="DK99" s="200"/>
      <c r="DL99" s="200"/>
      <c r="DM99" s="200"/>
      <c r="DN99" s="200"/>
      <c r="DO99" s="200"/>
      <c r="DP99" s="200"/>
      <c r="DQ99" s="200"/>
      <c r="DR99" s="200"/>
      <c r="DS99" s="200"/>
      <c r="DT99" s="200"/>
      <c r="DU99" s="200"/>
      <c r="DV99" s="200"/>
      <c r="DW99" s="200"/>
      <c r="DX99" s="200"/>
      <c r="DY99" s="200"/>
      <c r="DZ99" s="200"/>
      <c r="EA99" s="200"/>
      <c r="EB99" s="200"/>
      <c r="EC99" s="200"/>
      <c r="ED99" s="200"/>
      <c r="EE99" s="200"/>
      <c r="EF99" s="200"/>
      <c r="EG99" s="200"/>
      <c r="EH99" s="200"/>
      <c r="EI99" s="200"/>
      <c r="EJ99" s="200"/>
      <c r="EK99" s="200"/>
      <c r="EL99" s="200"/>
      <c r="EM99" s="200"/>
      <c r="EN99" s="200"/>
      <c r="EO99" s="200"/>
      <c r="EP99" s="200"/>
      <c r="EQ99" s="200"/>
      <c r="ER99" s="200"/>
      <c r="ES99" s="200"/>
      <c r="ET99" s="200"/>
      <c r="EU99" s="200"/>
      <c r="EV99" s="200">
        <v>35000</v>
      </c>
      <c r="EW99" s="200"/>
      <c r="EX99" s="200"/>
      <c r="EY99" s="200"/>
      <c r="EZ99" s="200"/>
      <c r="FA99" s="200"/>
      <c r="FB99" s="200"/>
      <c r="FC99" s="200"/>
      <c r="FD99" s="200"/>
      <c r="FE99" s="200"/>
      <c r="FF99" s="200"/>
      <c r="FG99" s="200"/>
      <c r="FH99" s="200"/>
      <c r="FI99" s="200"/>
      <c r="FJ99" s="200"/>
      <c r="FK99" s="200"/>
    </row>
    <row r="100" spans="1:167" s="41" customFormat="1" ht="15" customHeight="1">
      <c r="A100" s="217"/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8"/>
      <c r="AC100" s="204"/>
      <c r="AD100" s="205"/>
      <c r="AE100" s="205"/>
      <c r="AF100" s="205"/>
      <c r="AG100" s="205"/>
      <c r="AH100" s="205"/>
      <c r="AI100" s="205"/>
      <c r="AJ100" s="205"/>
      <c r="AK100" s="206"/>
      <c r="AL100" s="150" t="s">
        <v>280</v>
      </c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203">
        <f t="shared" si="6"/>
        <v>15100</v>
      </c>
      <c r="BB100" s="203"/>
      <c r="BC100" s="203"/>
      <c r="BD100" s="203"/>
      <c r="BE100" s="203"/>
      <c r="BF100" s="203"/>
      <c r="BG100" s="203"/>
      <c r="BH100" s="203"/>
      <c r="BI100" s="203"/>
      <c r="BJ100" s="203"/>
      <c r="BK100" s="203"/>
      <c r="BL100" s="203"/>
      <c r="BM100" s="203"/>
      <c r="BN100" s="203"/>
      <c r="BO100" s="203"/>
      <c r="BP100" s="203"/>
      <c r="BQ100" s="200">
        <v>15100</v>
      </c>
      <c r="BR100" s="200"/>
      <c r="BS100" s="200"/>
      <c r="BT100" s="200"/>
      <c r="BU100" s="200"/>
      <c r="BV100" s="200"/>
      <c r="BW100" s="200"/>
      <c r="BX100" s="200"/>
      <c r="BY100" s="200"/>
      <c r="BZ100" s="200"/>
      <c r="CA100" s="200"/>
      <c r="CB100" s="200"/>
      <c r="CC100" s="200"/>
      <c r="CD100" s="200"/>
      <c r="CE100" s="200"/>
      <c r="CF100" s="200"/>
      <c r="CG100" s="200"/>
      <c r="CH100" s="200"/>
      <c r="CI100" s="200"/>
      <c r="CJ100" s="200"/>
      <c r="CK100" s="200"/>
      <c r="CL100" s="200"/>
      <c r="CM100" s="200"/>
      <c r="CN100" s="200"/>
      <c r="CO100" s="200"/>
      <c r="CP100" s="200"/>
      <c r="CQ100" s="200"/>
      <c r="CR100" s="200"/>
      <c r="CS100" s="200"/>
      <c r="CT100" s="200"/>
      <c r="CU100" s="200"/>
      <c r="CV100" s="200"/>
      <c r="CW100" s="200"/>
      <c r="CX100" s="200"/>
      <c r="CY100" s="200"/>
      <c r="CZ100" s="200"/>
      <c r="DA100" s="200"/>
      <c r="DB100" s="200"/>
      <c r="DC100" s="200"/>
      <c r="DD100" s="200"/>
      <c r="DE100" s="200"/>
      <c r="DF100" s="200"/>
      <c r="DG100" s="200"/>
      <c r="DH100" s="200"/>
      <c r="DI100" s="200"/>
      <c r="DJ100" s="200"/>
      <c r="DK100" s="200"/>
      <c r="DL100" s="200"/>
      <c r="DM100" s="200"/>
      <c r="DN100" s="200"/>
      <c r="DO100" s="200"/>
      <c r="DP100" s="200"/>
      <c r="DQ100" s="200"/>
      <c r="DR100" s="200"/>
      <c r="DS100" s="200"/>
      <c r="DT100" s="200"/>
      <c r="DU100" s="200"/>
      <c r="DV100" s="200"/>
      <c r="DW100" s="200"/>
      <c r="DX100" s="200"/>
      <c r="DY100" s="200"/>
      <c r="DZ100" s="200"/>
      <c r="EA100" s="200"/>
      <c r="EB100" s="200"/>
      <c r="EC100" s="200"/>
      <c r="ED100" s="200"/>
      <c r="EE100" s="200"/>
      <c r="EF100" s="200"/>
      <c r="EG100" s="200"/>
      <c r="EH100" s="200"/>
      <c r="EI100" s="200"/>
      <c r="EJ100" s="200"/>
      <c r="EK100" s="200"/>
      <c r="EL100" s="200"/>
      <c r="EM100" s="200"/>
      <c r="EN100" s="200"/>
      <c r="EO100" s="200"/>
      <c r="EP100" s="200"/>
      <c r="EQ100" s="200"/>
      <c r="ER100" s="200"/>
      <c r="ES100" s="200"/>
      <c r="ET100" s="200"/>
      <c r="EU100" s="200"/>
      <c r="EV100" s="200"/>
      <c r="EW100" s="200"/>
      <c r="EX100" s="200"/>
      <c r="EY100" s="200"/>
      <c r="EZ100" s="200"/>
      <c r="FA100" s="200"/>
      <c r="FB100" s="200"/>
      <c r="FC100" s="200"/>
      <c r="FD100" s="200"/>
      <c r="FE100" s="200"/>
      <c r="FF100" s="200"/>
      <c r="FG100" s="200"/>
      <c r="FH100" s="200"/>
      <c r="FI100" s="200"/>
      <c r="FJ100" s="200"/>
      <c r="FK100" s="200"/>
    </row>
    <row r="101" spans="1:167" s="41" customFormat="1" ht="15" customHeight="1">
      <c r="A101" s="217"/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8"/>
      <c r="AC101" s="48"/>
      <c r="AD101" s="49"/>
      <c r="AE101" s="49"/>
      <c r="AF101" s="49"/>
      <c r="AG101" s="49"/>
      <c r="AH101" s="49"/>
      <c r="AI101" s="49"/>
      <c r="AJ101" s="49"/>
      <c r="AK101" s="50"/>
      <c r="AL101" s="150" t="s">
        <v>326</v>
      </c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203">
        <f t="shared" si="6"/>
        <v>5000</v>
      </c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19"/>
      <c r="BR101" s="220"/>
      <c r="BS101" s="220"/>
      <c r="BT101" s="220"/>
      <c r="BU101" s="220"/>
      <c r="BV101" s="220"/>
      <c r="BW101" s="220"/>
      <c r="BX101" s="220"/>
      <c r="BY101" s="220"/>
      <c r="BZ101" s="220"/>
      <c r="CA101" s="220"/>
      <c r="CB101" s="220"/>
      <c r="CC101" s="220"/>
      <c r="CD101" s="220"/>
      <c r="CE101" s="220"/>
      <c r="CF101" s="221"/>
      <c r="CG101" s="200">
        <v>5000</v>
      </c>
      <c r="CH101" s="200"/>
      <c r="CI101" s="200"/>
      <c r="CJ101" s="200"/>
      <c r="CK101" s="200"/>
      <c r="CL101" s="200"/>
      <c r="CM101" s="200"/>
      <c r="CN101" s="200"/>
      <c r="CO101" s="200"/>
      <c r="CP101" s="200"/>
      <c r="CQ101" s="200"/>
      <c r="CR101" s="200"/>
      <c r="CS101" s="200"/>
      <c r="CT101" s="200"/>
      <c r="CU101" s="200"/>
      <c r="CV101" s="200"/>
      <c r="CW101" s="200"/>
      <c r="CX101" s="200"/>
      <c r="CY101" s="200"/>
      <c r="CZ101" s="200"/>
      <c r="DA101" s="200"/>
      <c r="DB101" s="200"/>
      <c r="DC101" s="200"/>
      <c r="DD101" s="200"/>
      <c r="DE101" s="200"/>
      <c r="DF101" s="200"/>
      <c r="DG101" s="200"/>
      <c r="DH101" s="200"/>
      <c r="DI101" s="200"/>
      <c r="DJ101" s="200"/>
      <c r="DK101" s="200"/>
      <c r="DL101" s="200"/>
      <c r="DM101" s="200"/>
      <c r="DN101" s="200"/>
      <c r="DO101" s="200"/>
      <c r="DP101" s="200"/>
      <c r="DQ101" s="200"/>
      <c r="DR101" s="200"/>
      <c r="DS101" s="200"/>
      <c r="DT101" s="200"/>
      <c r="DU101" s="200"/>
      <c r="DV101" s="200"/>
      <c r="DW101" s="200"/>
      <c r="DX101" s="200"/>
      <c r="DY101" s="200"/>
      <c r="DZ101" s="200"/>
      <c r="EA101" s="200"/>
      <c r="EB101" s="200"/>
      <c r="EC101" s="200"/>
      <c r="ED101" s="200"/>
      <c r="EE101" s="200"/>
      <c r="EF101" s="200"/>
      <c r="EG101" s="200"/>
      <c r="EH101" s="200"/>
      <c r="EI101" s="200"/>
      <c r="EJ101" s="200"/>
      <c r="EK101" s="200"/>
      <c r="EL101" s="200"/>
      <c r="EM101" s="200"/>
      <c r="EN101" s="200"/>
      <c r="EO101" s="200"/>
      <c r="EP101" s="200"/>
      <c r="EQ101" s="200"/>
      <c r="ER101" s="200"/>
      <c r="ES101" s="200"/>
      <c r="ET101" s="200"/>
      <c r="EU101" s="200"/>
      <c r="EV101" s="200"/>
      <c r="EW101" s="200"/>
      <c r="EX101" s="200"/>
      <c r="EY101" s="200"/>
      <c r="EZ101" s="200"/>
      <c r="FA101" s="200"/>
      <c r="FB101" s="200"/>
      <c r="FC101" s="200"/>
      <c r="FD101" s="200"/>
      <c r="FE101" s="200"/>
      <c r="FF101" s="200"/>
      <c r="FG101" s="200"/>
      <c r="FH101" s="200"/>
      <c r="FI101" s="200"/>
      <c r="FJ101" s="200"/>
      <c r="FK101" s="200"/>
    </row>
    <row r="102" spans="1:167" s="41" customFormat="1" ht="15" customHeight="1">
      <c r="A102" s="218"/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8"/>
      <c r="AC102" s="204"/>
      <c r="AD102" s="205"/>
      <c r="AE102" s="205"/>
      <c r="AF102" s="205"/>
      <c r="AG102" s="205"/>
      <c r="AH102" s="205"/>
      <c r="AI102" s="205"/>
      <c r="AJ102" s="205"/>
      <c r="AK102" s="206"/>
      <c r="AL102" s="150" t="s">
        <v>283</v>
      </c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203">
        <f t="shared" si="6"/>
        <v>57440</v>
      </c>
      <c r="BB102" s="203"/>
      <c r="BC102" s="203"/>
      <c r="BD102" s="203"/>
      <c r="BE102" s="203"/>
      <c r="BF102" s="203"/>
      <c r="BG102" s="203"/>
      <c r="BH102" s="203"/>
      <c r="BI102" s="203"/>
      <c r="BJ102" s="203"/>
      <c r="BK102" s="203"/>
      <c r="BL102" s="203"/>
      <c r="BM102" s="203"/>
      <c r="BN102" s="203"/>
      <c r="BO102" s="203"/>
      <c r="BP102" s="203"/>
      <c r="BQ102" s="200">
        <v>0</v>
      </c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>
        <f>75968-33888+15360</f>
        <v>57440</v>
      </c>
      <c r="CH102" s="200"/>
      <c r="CI102" s="200"/>
      <c r="CJ102" s="200"/>
      <c r="CK102" s="200"/>
      <c r="CL102" s="200"/>
      <c r="CM102" s="200"/>
      <c r="CN102" s="200"/>
      <c r="CO102" s="200"/>
      <c r="CP102" s="200"/>
      <c r="CQ102" s="200"/>
      <c r="CR102" s="200"/>
      <c r="CS102" s="200"/>
      <c r="CT102" s="200"/>
      <c r="CU102" s="200"/>
      <c r="CV102" s="200"/>
      <c r="CW102" s="200"/>
      <c r="CX102" s="200"/>
      <c r="CY102" s="200"/>
      <c r="CZ102" s="200"/>
      <c r="DA102" s="200"/>
      <c r="DB102" s="200"/>
      <c r="DC102" s="200"/>
      <c r="DD102" s="200"/>
      <c r="DE102" s="200"/>
      <c r="DF102" s="200"/>
      <c r="DG102" s="200"/>
      <c r="DH102" s="200"/>
      <c r="DI102" s="200"/>
      <c r="DJ102" s="200"/>
      <c r="DK102" s="200"/>
      <c r="DL102" s="200"/>
      <c r="DM102" s="200"/>
      <c r="DN102" s="200"/>
      <c r="DO102" s="200"/>
      <c r="DP102" s="200"/>
      <c r="DQ102" s="200"/>
      <c r="DR102" s="200"/>
      <c r="DS102" s="200"/>
      <c r="DT102" s="200"/>
      <c r="DU102" s="200"/>
      <c r="DV102" s="200"/>
      <c r="DW102" s="200"/>
      <c r="DX102" s="200"/>
      <c r="DY102" s="200"/>
      <c r="DZ102" s="200"/>
      <c r="EA102" s="200"/>
      <c r="EB102" s="200"/>
      <c r="EC102" s="200"/>
      <c r="ED102" s="200"/>
      <c r="EE102" s="200"/>
      <c r="EF102" s="200"/>
      <c r="EG102" s="200"/>
      <c r="EH102" s="200"/>
      <c r="EI102" s="200"/>
      <c r="EJ102" s="200"/>
      <c r="EK102" s="200"/>
      <c r="EL102" s="200"/>
      <c r="EM102" s="200"/>
      <c r="EN102" s="200"/>
      <c r="EO102" s="200"/>
      <c r="EP102" s="200"/>
      <c r="EQ102" s="200"/>
      <c r="ER102" s="200"/>
      <c r="ES102" s="200"/>
      <c r="ET102" s="200"/>
      <c r="EU102" s="200"/>
      <c r="EV102" s="200"/>
      <c r="EW102" s="200"/>
      <c r="EX102" s="200"/>
      <c r="EY102" s="200"/>
      <c r="EZ102" s="200"/>
      <c r="FA102" s="200"/>
      <c r="FB102" s="200"/>
      <c r="FC102" s="200"/>
      <c r="FD102" s="200"/>
      <c r="FE102" s="200"/>
      <c r="FF102" s="200"/>
      <c r="FG102" s="200"/>
      <c r="FH102" s="200"/>
      <c r="FI102" s="200"/>
      <c r="FJ102" s="200"/>
      <c r="FK102" s="200"/>
    </row>
    <row r="103" spans="1:167" s="41" customFormat="1" ht="15" customHeight="1">
      <c r="A103" s="40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40"/>
      <c r="AC103" s="48"/>
      <c r="AD103" s="49"/>
      <c r="AE103" s="49"/>
      <c r="AF103" s="49"/>
      <c r="AG103" s="49"/>
      <c r="AH103" s="49"/>
      <c r="AI103" s="49"/>
      <c r="AJ103" s="49"/>
      <c r="AK103" s="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203">
        <f t="shared" si="6"/>
        <v>0</v>
      </c>
      <c r="BB103" s="203"/>
      <c r="BC103" s="203"/>
      <c r="BD103" s="203"/>
      <c r="BE103" s="203"/>
      <c r="BF103" s="203"/>
      <c r="BG103" s="203"/>
      <c r="BH103" s="203"/>
      <c r="BI103" s="203"/>
      <c r="BJ103" s="203"/>
      <c r="BK103" s="203"/>
      <c r="BL103" s="203"/>
      <c r="BM103" s="203"/>
      <c r="BN103" s="203"/>
      <c r="BO103" s="203"/>
      <c r="BP103" s="203"/>
      <c r="BQ103" s="200">
        <v>0</v>
      </c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D103" s="200"/>
      <c r="CE103" s="200"/>
      <c r="CF103" s="200"/>
      <c r="CG103" s="200"/>
      <c r="CH103" s="200"/>
      <c r="CI103" s="200"/>
      <c r="CJ103" s="200"/>
      <c r="CK103" s="200"/>
      <c r="CL103" s="200"/>
      <c r="CM103" s="200"/>
      <c r="CN103" s="200"/>
      <c r="CO103" s="200"/>
      <c r="CP103" s="200"/>
      <c r="CQ103" s="200"/>
      <c r="CR103" s="200"/>
      <c r="CS103" s="200"/>
      <c r="CT103" s="200"/>
      <c r="CU103" s="200"/>
      <c r="CV103" s="200"/>
      <c r="CW103" s="200"/>
      <c r="CX103" s="200"/>
      <c r="CY103" s="200"/>
      <c r="CZ103" s="200"/>
      <c r="DA103" s="200"/>
      <c r="DB103" s="200"/>
      <c r="DC103" s="200"/>
      <c r="DD103" s="200"/>
      <c r="DE103" s="200"/>
      <c r="DF103" s="200"/>
      <c r="DG103" s="200"/>
      <c r="DH103" s="200"/>
      <c r="DI103" s="200"/>
      <c r="DJ103" s="200"/>
      <c r="DK103" s="200"/>
      <c r="DL103" s="200"/>
      <c r="DM103" s="200"/>
      <c r="DN103" s="200"/>
      <c r="DO103" s="200"/>
      <c r="DP103" s="200"/>
      <c r="DQ103" s="200"/>
      <c r="DR103" s="200"/>
      <c r="DS103" s="200"/>
      <c r="DT103" s="200"/>
      <c r="DU103" s="200"/>
      <c r="DV103" s="200"/>
      <c r="DW103" s="200"/>
      <c r="DX103" s="200"/>
      <c r="DY103" s="200"/>
      <c r="DZ103" s="200"/>
      <c r="EA103" s="200"/>
      <c r="EB103" s="200"/>
      <c r="EC103" s="200"/>
      <c r="ED103" s="200"/>
      <c r="EE103" s="200"/>
      <c r="EF103" s="200"/>
      <c r="EG103" s="200"/>
      <c r="EH103" s="200"/>
      <c r="EI103" s="200"/>
      <c r="EJ103" s="200"/>
      <c r="EK103" s="200"/>
      <c r="EL103" s="200"/>
      <c r="EM103" s="200"/>
      <c r="EN103" s="200"/>
      <c r="EO103" s="200"/>
      <c r="EP103" s="200"/>
      <c r="EQ103" s="200"/>
      <c r="ER103" s="200"/>
      <c r="ES103" s="200"/>
      <c r="ET103" s="200"/>
      <c r="EU103" s="200"/>
      <c r="EV103" s="200"/>
      <c r="EW103" s="200"/>
      <c r="EX103" s="200"/>
      <c r="EY103" s="200"/>
      <c r="EZ103" s="200"/>
      <c r="FA103" s="200"/>
      <c r="FB103" s="200"/>
      <c r="FC103" s="200"/>
      <c r="FD103" s="200"/>
      <c r="FE103" s="200"/>
      <c r="FF103" s="200"/>
      <c r="FG103" s="200"/>
      <c r="FH103" s="200"/>
      <c r="FI103" s="200"/>
      <c r="FJ103" s="200"/>
      <c r="FK103" s="200"/>
    </row>
    <row r="104" spans="1:167" s="28" customFormat="1" ht="24.75" customHeight="1">
      <c r="A104" s="35"/>
      <c r="B104" s="268" t="s">
        <v>138</v>
      </c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9"/>
      <c r="AC104" s="271" t="s">
        <v>137</v>
      </c>
      <c r="AD104" s="272"/>
      <c r="AE104" s="272"/>
      <c r="AF104" s="272"/>
      <c r="AG104" s="272"/>
      <c r="AH104" s="272"/>
      <c r="AI104" s="272"/>
      <c r="AJ104" s="272"/>
      <c r="AK104" s="273"/>
      <c r="AL104" s="274" t="s">
        <v>15</v>
      </c>
      <c r="AM104" s="274"/>
      <c r="AN104" s="274"/>
      <c r="AO104" s="274"/>
      <c r="AP104" s="274"/>
      <c r="AQ104" s="274"/>
      <c r="AR104" s="274"/>
      <c r="AS104" s="274"/>
      <c r="AT104" s="274"/>
      <c r="AU104" s="274"/>
      <c r="AV104" s="274"/>
      <c r="AW104" s="274"/>
      <c r="AX104" s="274"/>
      <c r="AY104" s="274"/>
      <c r="AZ104" s="274"/>
      <c r="BA104" s="242"/>
      <c r="BB104" s="242"/>
      <c r="BC104" s="242"/>
      <c r="BD104" s="242"/>
      <c r="BE104" s="242"/>
      <c r="BF104" s="242"/>
      <c r="BG104" s="242"/>
      <c r="BH104" s="242"/>
      <c r="BI104" s="242"/>
      <c r="BJ104" s="242"/>
      <c r="BK104" s="242"/>
      <c r="BL104" s="242"/>
      <c r="BM104" s="242"/>
      <c r="BN104" s="242"/>
      <c r="BO104" s="242"/>
      <c r="BP104" s="242"/>
      <c r="BQ104" s="270"/>
      <c r="BR104" s="270"/>
      <c r="BS104" s="270"/>
      <c r="BT104" s="270"/>
      <c r="BU104" s="270"/>
      <c r="BV104" s="270"/>
      <c r="BW104" s="270"/>
      <c r="BX104" s="270"/>
      <c r="BY104" s="270"/>
      <c r="BZ104" s="270"/>
      <c r="CA104" s="270"/>
      <c r="CB104" s="270"/>
      <c r="CC104" s="270"/>
      <c r="CD104" s="270"/>
      <c r="CE104" s="270"/>
      <c r="CF104" s="270"/>
      <c r="CG104" s="270"/>
      <c r="CH104" s="270"/>
      <c r="CI104" s="270"/>
      <c r="CJ104" s="270"/>
      <c r="CK104" s="270"/>
      <c r="CL104" s="270"/>
      <c r="CM104" s="270"/>
      <c r="CN104" s="270"/>
      <c r="CO104" s="270"/>
      <c r="CP104" s="270"/>
      <c r="CQ104" s="270"/>
      <c r="CR104" s="270"/>
      <c r="CS104" s="270"/>
      <c r="CT104" s="270"/>
      <c r="CU104" s="270"/>
      <c r="CV104" s="270"/>
      <c r="CW104" s="270"/>
      <c r="CX104" s="270"/>
      <c r="CY104" s="270"/>
      <c r="CZ104" s="270"/>
      <c r="DA104" s="270"/>
      <c r="DB104" s="270"/>
      <c r="DC104" s="270"/>
      <c r="DD104" s="270"/>
      <c r="DE104" s="270"/>
      <c r="DF104" s="270"/>
      <c r="DG104" s="270"/>
      <c r="DH104" s="270"/>
      <c r="DI104" s="270"/>
      <c r="DJ104" s="270"/>
      <c r="DK104" s="270"/>
      <c r="DL104" s="270"/>
      <c r="DM104" s="270"/>
      <c r="DN104" s="270"/>
      <c r="DO104" s="270"/>
      <c r="DP104" s="270"/>
      <c r="DQ104" s="270"/>
      <c r="DR104" s="270"/>
      <c r="DS104" s="270"/>
      <c r="DT104" s="270"/>
      <c r="DU104" s="270"/>
      <c r="DV104" s="270"/>
      <c r="DW104" s="270"/>
      <c r="DX104" s="270"/>
      <c r="DY104" s="270"/>
      <c r="DZ104" s="270"/>
      <c r="EA104" s="270"/>
      <c r="EB104" s="270"/>
      <c r="EC104" s="270"/>
      <c r="ED104" s="270"/>
      <c r="EE104" s="270"/>
      <c r="EF104" s="270"/>
      <c r="EG104" s="270"/>
      <c r="EH104" s="270"/>
      <c r="EI104" s="270"/>
      <c r="EJ104" s="270"/>
      <c r="EK104" s="270"/>
      <c r="EL104" s="270"/>
      <c r="EM104" s="270"/>
      <c r="EN104" s="270"/>
      <c r="EO104" s="270"/>
      <c r="EP104" s="270"/>
      <c r="EQ104" s="270"/>
      <c r="ER104" s="270"/>
      <c r="ES104" s="270"/>
      <c r="ET104" s="270"/>
      <c r="EU104" s="270"/>
      <c r="EV104" s="270"/>
      <c r="EW104" s="270"/>
      <c r="EX104" s="270"/>
      <c r="EY104" s="270"/>
      <c r="EZ104" s="270"/>
      <c r="FA104" s="270"/>
      <c r="FB104" s="270"/>
      <c r="FC104" s="270"/>
      <c r="FD104" s="270"/>
      <c r="FE104" s="270"/>
      <c r="FF104" s="270"/>
      <c r="FG104" s="270"/>
      <c r="FH104" s="270"/>
      <c r="FI104" s="270"/>
      <c r="FJ104" s="270"/>
      <c r="FK104" s="270"/>
    </row>
    <row r="105" spans="1:167" s="28" customFormat="1" ht="15" customHeight="1">
      <c r="A105" s="35"/>
      <c r="B105" s="263" t="s">
        <v>1</v>
      </c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4"/>
      <c r="AC105" s="253"/>
      <c r="AD105" s="254"/>
      <c r="AE105" s="254"/>
      <c r="AF105" s="254"/>
      <c r="AG105" s="254"/>
      <c r="AH105" s="254"/>
      <c r="AI105" s="254"/>
      <c r="AJ105" s="254"/>
      <c r="AK105" s="255"/>
      <c r="AL105" s="234" t="s">
        <v>204</v>
      </c>
      <c r="AM105" s="234"/>
      <c r="AN105" s="234"/>
      <c r="AO105" s="234"/>
      <c r="AP105" s="234"/>
      <c r="AQ105" s="234"/>
      <c r="AR105" s="234"/>
      <c r="AS105" s="234"/>
      <c r="AT105" s="234"/>
      <c r="AU105" s="234"/>
      <c r="AV105" s="234"/>
      <c r="AW105" s="234"/>
      <c r="AX105" s="234"/>
      <c r="AY105" s="234"/>
      <c r="AZ105" s="234"/>
      <c r="BA105" s="242" t="s">
        <v>204</v>
      </c>
      <c r="BB105" s="242"/>
      <c r="BC105" s="242"/>
      <c r="BD105" s="242"/>
      <c r="BE105" s="242"/>
      <c r="BF105" s="242"/>
      <c r="BG105" s="242"/>
      <c r="BH105" s="242"/>
      <c r="BI105" s="242"/>
      <c r="BJ105" s="242"/>
      <c r="BK105" s="242"/>
      <c r="BL105" s="242"/>
      <c r="BM105" s="242"/>
      <c r="BN105" s="242"/>
      <c r="BO105" s="242"/>
      <c r="BP105" s="242"/>
      <c r="BQ105" s="242" t="s">
        <v>204</v>
      </c>
      <c r="BR105" s="242"/>
      <c r="BS105" s="242"/>
      <c r="BT105" s="242"/>
      <c r="BU105" s="242"/>
      <c r="BV105" s="242"/>
      <c r="BW105" s="242"/>
      <c r="BX105" s="242"/>
      <c r="BY105" s="242"/>
      <c r="BZ105" s="242"/>
      <c r="CA105" s="242"/>
      <c r="CB105" s="242"/>
      <c r="CC105" s="242"/>
      <c r="CD105" s="242"/>
      <c r="CE105" s="242"/>
      <c r="CF105" s="242"/>
      <c r="CG105" s="242" t="s">
        <v>204</v>
      </c>
      <c r="CH105" s="242"/>
      <c r="CI105" s="242"/>
      <c r="CJ105" s="242"/>
      <c r="CK105" s="242"/>
      <c r="CL105" s="242"/>
      <c r="CM105" s="242"/>
      <c r="CN105" s="242"/>
      <c r="CO105" s="242"/>
      <c r="CP105" s="242"/>
      <c r="CQ105" s="242"/>
      <c r="CR105" s="242"/>
      <c r="CS105" s="242"/>
      <c r="CT105" s="242"/>
      <c r="CU105" s="242"/>
      <c r="CV105" s="242"/>
      <c r="CW105" s="242"/>
      <c r="CX105" s="242"/>
      <c r="CY105" s="242"/>
      <c r="CZ105" s="242" t="s">
        <v>204</v>
      </c>
      <c r="DA105" s="242"/>
      <c r="DB105" s="242"/>
      <c r="DC105" s="242"/>
      <c r="DD105" s="242"/>
      <c r="DE105" s="242"/>
      <c r="DF105" s="242"/>
      <c r="DG105" s="242"/>
      <c r="DH105" s="242"/>
      <c r="DI105" s="242"/>
      <c r="DJ105" s="242"/>
      <c r="DK105" s="242"/>
      <c r="DL105" s="242"/>
      <c r="DM105" s="242"/>
      <c r="DN105" s="242"/>
      <c r="DO105" s="242"/>
      <c r="DP105" s="242" t="s">
        <v>204</v>
      </c>
      <c r="DQ105" s="242"/>
      <c r="DR105" s="242"/>
      <c r="DS105" s="242"/>
      <c r="DT105" s="242"/>
      <c r="DU105" s="242"/>
      <c r="DV105" s="242"/>
      <c r="DW105" s="242"/>
      <c r="DX105" s="242"/>
      <c r="DY105" s="242"/>
      <c r="DZ105" s="242"/>
      <c r="EA105" s="242"/>
      <c r="EB105" s="242"/>
      <c r="EC105" s="242"/>
      <c r="ED105" s="242"/>
      <c r="EE105" s="242"/>
      <c r="EF105" s="242" t="s">
        <v>204</v>
      </c>
      <c r="EG105" s="242"/>
      <c r="EH105" s="242"/>
      <c r="EI105" s="242"/>
      <c r="EJ105" s="242"/>
      <c r="EK105" s="242"/>
      <c r="EL105" s="242"/>
      <c r="EM105" s="242"/>
      <c r="EN105" s="242"/>
      <c r="EO105" s="242"/>
      <c r="EP105" s="242"/>
      <c r="EQ105" s="242"/>
      <c r="ER105" s="242"/>
      <c r="ES105" s="242"/>
      <c r="ET105" s="242"/>
      <c r="EU105" s="242"/>
      <c r="EV105" s="242" t="s">
        <v>204</v>
      </c>
      <c r="EW105" s="242"/>
      <c r="EX105" s="242"/>
      <c r="EY105" s="242"/>
      <c r="EZ105" s="242"/>
      <c r="FA105" s="242"/>
      <c r="FB105" s="242"/>
      <c r="FC105" s="242"/>
      <c r="FD105" s="242"/>
      <c r="FE105" s="242"/>
      <c r="FF105" s="242"/>
      <c r="FG105" s="242"/>
      <c r="FH105" s="242"/>
      <c r="FI105" s="242"/>
      <c r="FJ105" s="242"/>
      <c r="FK105" s="242"/>
    </row>
    <row r="106" spans="1:167" s="28" customFormat="1" ht="17.25" customHeight="1">
      <c r="A106" s="35"/>
      <c r="B106" s="263" t="s">
        <v>140</v>
      </c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4"/>
      <c r="AC106" s="253" t="s">
        <v>139</v>
      </c>
      <c r="AD106" s="254"/>
      <c r="AE106" s="254"/>
      <c r="AF106" s="254"/>
      <c r="AG106" s="254"/>
      <c r="AH106" s="254"/>
      <c r="AI106" s="254"/>
      <c r="AJ106" s="254"/>
      <c r="AK106" s="255"/>
      <c r="AL106" s="234"/>
      <c r="AM106" s="234"/>
      <c r="AN106" s="234"/>
      <c r="AO106" s="234"/>
      <c r="AP106" s="234"/>
      <c r="AQ106" s="234"/>
      <c r="AR106" s="234"/>
      <c r="AS106" s="234"/>
      <c r="AT106" s="234"/>
      <c r="AU106" s="234"/>
      <c r="AV106" s="234"/>
      <c r="AW106" s="234"/>
      <c r="AX106" s="234"/>
      <c r="AY106" s="234"/>
      <c r="AZ106" s="234"/>
      <c r="BA106" s="242"/>
      <c r="BB106" s="242"/>
      <c r="BC106" s="242"/>
      <c r="BD106" s="242"/>
      <c r="BE106" s="242"/>
      <c r="BF106" s="242"/>
      <c r="BG106" s="242"/>
      <c r="BH106" s="242"/>
      <c r="BI106" s="242"/>
      <c r="BJ106" s="242"/>
      <c r="BK106" s="242"/>
      <c r="BL106" s="242"/>
      <c r="BM106" s="242"/>
      <c r="BN106" s="242"/>
      <c r="BO106" s="242"/>
      <c r="BP106" s="242"/>
      <c r="BQ106" s="242"/>
      <c r="BR106" s="242"/>
      <c r="BS106" s="242"/>
      <c r="BT106" s="242"/>
      <c r="BU106" s="242"/>
      <c r="BV106" s="242"/>
      <c r="BW106" s="242"/>
      <c r="BX106" s="242"/>
      <c r="BY106" s="242"/>
      <c r="BZ106" s="242"/>
      <c r="CA106" s="242"/>
      <c r="CB106" s="242"/>
      <c r="CC106" s="242"/>
      <c r="CD106" s="242"/>
      <c r="CE106" s="242"/>
      <c r="CF106" s="242"/>
      <c r="CG106" s="242"/>
      <c r="CH106" s="242"/>
      <c r="CI106" s="242"/>
      <c r="CJ106" s="242"/>
      <c r="CK106" s="242"/>
      <c r="CL106" s="242"/>
      <c r="CM106" s="242"/>
      <c r="CN106" s="242"/>
      <c r="CO106" s="242"/>
      <c r="CP106" s="242"/>
      <c r="CQ106" s="242"/>
      <c r="CR106" s="242"/>
      <c r="CS106" s="242"/>
      <c r="CT106" s="242"/>
      <c r="CU106" s="242"/>
      <c r="CV106" s="242"/>
      <c r="CW106" s="242"/>
      <c r="CX106" s="242"/>
      <c r="CY106" s="242"/>
      <c r="CZ106" s="242"/>
      <c r="DA106" s="242"/>
      <c r="DB106" s="242"/>
      <c r="DC106" s="242"/>
      <c r="DD106" s="242"/>
      <c r="DE106" s="242"/>
      <c r="DF106" s="242"/>
      <c r="DG106" s="242"/>
      <c r="DH106" s="242"/>
      <c r="DI106" s="242"/>
      <c r="DJ106" s="242"/>
      <c r="DK106" s="242"/>
      <c r="DL106" s="242"/>
      <c r="DM106" s="242"/>
      <c r="DN106" s="242"/>
      <c r="DO106" s="242"/>
      <c r="DP106" s="242"/>
      <c r="DQ106" s="242"/>
      <c r="DR106" s="242"/>
      <c r="DS106" s="242"/>
      <c r="DT106" s="242"/>
      <c r="DU106" s="242"/>
      <c r="DV106" s="242"/>
      <c r="DW106" s="242"/>
      <c r="DX106" s="242"/>
      <c r="DY106" s="242"/>
      <c r="DZ106" s="242"/>
      <c r="EA106" s="242"/>
      <c r="EB106" s="242"/>
      <c r="EC106" s="242"/>
      <c r="ED106" s="242"/>
      <c r="EE106" s="242"/>
      <c r="EF106" s="242"/>
      <c r="EG106" s="242"/>
      <c r="EH106" s="242"/>
      <c r="EI106" s="242"/>
      <c r="EJ106" s="242"/>
      <c r="EK106" s="242"/>
      <c r="EL106" s="242"/>
      <c r="EM106" s="242"/>
      <c r="EN106" s="242"/>
      <c r="EO106" s="242"/>
      <c r="EP106" s="242"/>
      <c r="EQ106" s="242"/>
      <c r="ER106" s="242"/>
      <c r="ES106" s="242"/>
      <c r="ET106" s="242"/>
      <c r="EU106" s="242"/>
      <c r="EV106" s="242"/>
      <c r="EW106" s="242"/>
      <c r="EX106" s="242"/>
      <c r="EY106" s="242"/>
      <c r="EZ106" s="242"/>
      <c r="FA106" s="242"/>
      <c r="FB106" s="242"/>
      <c r="FC106" s="242"/>
      <c r="FD106" s="242"/>
      <c r="FE106" s="242"/>
      <c r="FF106" s="242"/>
      <c r="FG106" s="242"/>
      <c r="FH106" s="242"/>
      <c r="FI106" s="242"/>
      <c r="FJ106" s="242"/>
      <c r="FK106" s="242"/>
    </row>
    <row r="107" spans="1:167" s="28" customFormat="1" ht="15" customHeight="1">
      <c r="A107" s="35"/>
      <c r="B107" s="263" t="s">
        <v>141</v>
      </c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4"/>
      <c r="AC107" s="253" t="s">
        <v>142</v>
      </c>
      <c r="AD107" s="254"/>
      <c r="AE107" s="254"/>
      <c r="AF107" s="254"/>
      <c r="AG107" s="254"/>
      <c r="AH107" s="254"/>
      <c r="AI107" s="254"/>
      <c r="AJ107" s="254"/>
      <c r="AK107" s="255"/>
      <c r="AL107" s="234"/>
      <c r="AM107" s="234"/>
      <c r="AN107" s="234"/>
      <c r="AO107" s="234"/>
      <c r="AP107" s="234"/>
      <c r="AQ107" s="234"/>
      <c r="AR107" s="234"/>
      <c r="AS107" s="234"/>
      <c r="AT107" s="234"/>
      <c r="AU107" s="234"/>
      <c r="AV107" s="234"/>
      <c r="AW107" s="234"/>
      <c r="AX107" s="234"/>
      <c r="AY107" s="234"/>
      <c r="AZ107" s="234"/>
      <c r="BA107" s="242"/>
      <c r="BB107" s="242"/>
      <c r="BC107" s="242"/>
      <c r="BD107" s="242"/>
      <c r="BE107" s="242"/>
      <c r="BF107" s="242"/>
      <c r="BG107" s="242"/>
      <c r="BH107" s="242"/>
      <c r="BI107" s="242"/>
      <c r="BJ107" s="242"/>
      <c r="BK107" s="242"/>
      <c r="BL107" s="242"/>
      <c r="BM107" s="242"/>
      <c r="BN107" s="242"/>
      <c r="BO107" s="242"/>
      <c r="BP107" s="242"/>
      <c r="BQ107" s="242"/>
      <c r="BR107" s="242"/>
      <c r="BS107" s="242"/>
      <c r="BT107" s="242"/>
      <c r="BU107" s="242"/>
      <c r="BV107" s="242"/>
      <c r="BW107" s="242"/>
      <c r="BX107" s="242"/>
      <c r="BY107" s="242"/>
      <c r="BZ107" s="242"/>
      <c r="CA107" s="242"/>
      <c r="CB107" s="242"/>
      <c r="CC107" s="242"/>
      <c r="CD107" s="242"/>
      <c r="CE107" s="242"/>
      <c r="CF107" s="242"/>
      <c r="CG107" s="242"/>
      <c r="CH107" s="242"/>
      <c r="CI107" s="242"/>
      <c r="CJ107" s="242"/>
      <c r="CK107" s="242"/>
      <c r="CL107" s="242"/>
      <c r="CM107" s="242"/>
      <c r="CN107" s="242"/>
      <c r="CO107" s="242"/>
      <c r="CP107" s="242"/>
      <c r="CQ107" s="242"/>
      <c r="CR107" s="242"/>
      <c r="CS107" s="242"/>
      <c r="CT107" s="242"/>
      <c r="CU107" s="242"/>
      <c r="CV107" s="242"/>
      <c r="CW107" s="242"/>
      <c r="CX107" s="242"/>
      <c r="CY107" s="242"/>
      <c r="CZ107" s="242"/>
      <c r="DA107" s="242"/>
      <c r="DB107" s="242"/>
      <c r="DC107" s="242"/>
      <c r="DD107" s="242"/>
      <c r="DE107" s="242"/>
      <c r="DF107" s="242"/>
      <c r="DG107" s="242"/>
      <c r="DH107" s="242"/>
      <c r="DI107" s="242"/>
      <c r="DJ107" s="242"/>
      <c r="DK107" s="242"/>
      <c r="DL107" s="242"/>
      <c r="DM107" s="242"/>
      <c r="DN107" s="242"/>
      <c r="DO107" s="242"/>
      <c r="DP107" s="242"/>
      <c r="DQ107" s="242"/>
      <c r="DR107" s="242"/>
      <c r="DS107" s="242"/>
      <c r="DT107" s="242"/>
      <c r="DU107" s="242"/>
      <c r="DV107" s="242"/>
      <c r="DW107" s="242"/>
      <c r="DX107" s="242"/>
      <c r="DY107" s="242"/>
      <c r="DZ107" s="242"/>
      <c r="EA107" s="242"/>
      <c r="EB107" s="242"/>
      <c r="EC107" s="242"/>
      <c r="ED107" s="242"/>
      <c r="EE107" s="242"/>
      <c r="EF107" s="242"/>
      <c r="EG107" s="242"/>
      <c r="EH107" s="242"/>
      <c r="EI107" s="242"/>
      <c r="EJ107" s="242"/>
      <c r="EK107" s="242"/>
      <c r="EL107" s="242"/>
      <c r="EM107" s="242"/>
      <c r="EN107" s="242"/>
      <c r="EO107" s="242"/>
      <c r="EP107" s="242"/>
      <c r="EQ107" s="242"/>
      <c r="ER107" s="242"/>
      <c r="ES107" s="242"/>
      <c r="ET107" s="242"/>
      <c r="EU107" s="242"/>
      <c r="EV107" s="242"/>
      <c r="EW107" s="242"/>
      <c r="EX107" s="242"/>
      <c r="EY107" s="242"/>
      <c r="EZ107" s="242"/>
      <c r="FA107" s="242"/>
      <c r="FB107" s="242"/>
      <c r="FC107" s="242"/>
      <c r="FD107" s="242"/>
      <c r="FE107" s="242"/>
      <c r="FF107" s="242"/>
      <c r="FG107" s="242"/>
      <c r="FH107" s="242"/>
      <c r="FI107" s="242"/>
      <c r="FJ107" s="242"/>
      <c r="FK107" s="242"/>
    </row>
    <row r="108" spans="1:167" s="28" customFormat="1" ht="16.5" customHeight="1">
      <c r="A108" s="35"/>
      <c r="B108" s="263" t="s">
        <v>144</v>
      </c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4"/>
      <c r="AC108" s="253" t="s">
        <v>143</v>
      </c>
      <c r="AD108" s="254"/>
      <c r="AE108" s="254"/>
      <c r="AF108" s="254"/>
      <c r="AG108" s="254"/>
      <c r="AH108" s="254"/>
      <c r="AI108" s="254"/>
      <c r="AJ108" s="254"/>
      <c r="AK108" s="255"/>
      <c r="AL108" s="234"/>
      <c r="AM108" s="234"/>
      <c r="AN108" s="234"/>
      <c r="AO108" s="234"/>
      <c r="AP108" s="234"/>
      <c r="AQ108" s="234"/>
      <c r="AR108" s="234"/>
      <c r="AS108" s="234"/>
      <c r="AT108" s="234"/>
      <c r="AU108" s="234"/>
      <c r="AV108" s="234"/>
      <c r="AW108" s="234"/>
      <c r="AX108" s="234"/>
      <c r="AY108" s="234"/>
      <c r="AZ108" s="234"/>
      <c r="BA108" s="242"/>
      <c r="BB108" s="242"/>
      <c r="BC108" s="242"/>
      <c r="BD108" s="242"/>
      <c r="BE108" s="242"/>
      <c r="BF108" s="242"/>
      <c r="BG108" s="242"/>
      <c r="BH108" s="242"/>
      <c r="BI108" s="242"/>
      <c r="BJ108" s="242"/>
      <c r="BK108" s="242"/>
      <c r="BL108" s="242"/>
      <c r="BM108" s="242"/>
      <c r="BN108" s="242"/>
      <c r="BO108" s="242"/>
      <c r="BP108" s="242"/>
      <c r="BQ108" s="242"/>
      <c r="BR108" s="242"/>
      <c r="BS108" s="242"/>
      <c r="BT108" s="242"/>
      <c r="BU108" s="242"/>
      <c r="BV108" s="242"/>
      <c r="BW108" s="242"/>
      <c r="BX108" s="242"/>
      <c r="BY108" s="242"/>
      <c r="BZ108" s="242"/>
      <c r="CA108" s="242"/>
      <c r="CB108" s="242"/>
      <c r="CC108" s="242"/>
      <c r="CD108" s="242"/>
      <c r="CE108" s="242"/>
      <c r="CF108" s="242"/>
      <c r="CG108" s="242"/>
      <c r="CH108" s="242"/>
      <c r="CI108" s="242"/>
      <c r="CJ108" s="242"/>
      <c r="CK108" s="242"/>
      <c r="CL108" s="242"/>
      <c r="CM108" s="242"/>
      <c r="CN108" s="242"/>
      <c r="CO108" s="242"/>
      <c r="CP108" s="242"/>
      <c r="CQ108" s="242"/>
      <c r="CR108" s="242"/>
      <c r="CS108" s="242"/>
      <c r="CT108" s="242"/>
      <c r="CU108" s="242"/>
      <c r="CV108" s="242"/>
      <c r="CW108" s="242"/>
      <c r="CX108" s="242"/>
      <c r="CY108" s="242"/>
      <c r="CZ108" s="242"/>
      <c r="DA108" s="242"/>
      <c r="DB108" s="242"/>
      <c r="DC108" s="242"/>
      <c r="DD108" s="242"/>
      <c r="DE108" s="242"/>
      <c r="DF108" s="242"/>
      <c r="DG108" s="242"/>
      <c r="DH108" s="242"/>
      <c r="DI108" s="242"/>
      <c r="DJ108" s="242"/>
      <c r="DK108" s="242"/>
      <c r="DL108" s="242"/>
      <c r="DM108" s="242"/>
      <c r="DN108" s="242"/>
      <c r="DO108" s="242"/>
      <c r="DP108" s="242"/>
      <c r="DQ108" s="242"/>
      <c r="DR108" s="242"/>
      <c r="DS108" s="242"/>
      <c r="DT108" s="242"/>
      <c r="DU108" s="242"/>
      <c r="DV108" s="242"/>
      <c r="DW108" s="242"/>
      <c r="DX108" s="242"/>
      <c r="DY108" s="242"/>
      <c r="DZ108" s="242"/>
      <c r="EA108" s="242"/>
      <c r="EB108" s="242"/>
      <c r="EC108" s="242"/>
      <c r="ED108" s="242"/>
      <c r="EE108" s="242"/>
      <c r="EF108" s="242"/>
      <c r="EG108" s="242"/>
      <c r="EH108" s="242"/>
      <c r="EI108" s="242"/>
      <c r="EJ108" s="242"/>
      <c r="EK108" s="242"/>
      <c r="EL108" s="242"/>
      <c r="EM108" s="242"/>
      <c r="EN108" s="242"/>
      <c r="EO108" s="242"/>
      <c r="EP108" s="242"/>
      <c r="EQ108" s="242"/>
      <c r="ER108" s="242"/>
      <c r="ES108" s="242"/>
      <c r="ET108" s="242"/>
      <c r="EU108" s="242"/>
      <c r="EV108" s="242"/>
      <c r="EW108" s="242"/>
      <c r="EX108" s="242"/>
      <c r="EY108" s="242"/>
      <c r="EZ108" s="242"/>
      <c r="FA108" s="242"/>
      <c r="FB108" s="242"/>
      <c r="FC108" s="242"/>
      <c r="FD108" s="242"/>
      <c r="FE108" s="242"/>
      <c r="FF108" s="242"/>
      <c r="FG108" s="242"/>
      <c r="FH108" s="242"/>
      <c r="FI108" s="242"/>
      <c r="FJ108" s="242"/>
      <c r="FK108" s="242"/>
    </row>
    <row r="109" spans="1:167" s="28" customFormat="1" ht="15" customHeight="1">
      <c r="A109" s="35"/>
      <c r="B109" s="263" t="s">
        <v>1</v>
      </c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4"/>
      <c r="AC109" s="253"/>
      <c r="AD109" s="254"/>
      <c r="AE109" s="254"/>
      <c r="AF109" s="254"/>
      <c r="AG109" s="254"/>
      <c r="AH109" s="254"/>
      <c r="AI109" s="254"/>
      <c r="AJ109" s="254"/>
      <c r="AK109" s="255"/>
      <c r="AL109" s="234" t="s">
        <v>204</v>
      </c>
      <c r="AM109" s="234"/>
      <c r="AN109" s="234"/>
      <c r="AO109" s="234"/>
      <c r="AP109" s="234"/>
      <c r="AQ109" s="234"/>
      <c r="AR109" s="234"/>
      <c r="AS109" s="234"/>
      <c r="AT109" s="234"/>
      <c r="AU109" s="234"/>
      <c r="AV109" s="234"/>
      <c r="AW109" s="234"/>
      <c r="AX109" s="234"/>
      <c r="AY109" s="234"/>
      <c r="AZ109" s="234"/>
      <c r="BA109" s="242" t="s">
        <v>204</v>
      </c>
      <c r="BB109" s="242"/>
      <c r="BC109" s="242"/>
      <c r="BD109" s="242"/>
      <c r="BE109" s="242"/>
      <c r="BF109" s="242"/>
      <c r="BG109" s="242"/>
      <c r="BH109" s="242"/>
      <c r="BI109" s="242"/>
      <c r="BJ109" s="242"/>
      <c r="BK109" s="242"/>
      <c r="BL109" s="242"/>
      <c r="BM109" s="242"/>
      <c r="BN109" s="242"/>
      <c r="BO109" s="242"/>
      <c r="BP109" s="242"/>
      <c r="BQ109" s="242" t="s">
        <v>204</v>
      </c>
      <c r="BR109" s="242"/>
      <c r="BS109" s="242"/>
      <c r="BT109" s="242"/>
      <c r="BU109" s="242"/>
      <c r="BV109" s="242"/>
      <c r="BW109" s="242"/>
      <c r="BX109" s="242"/>
      <c r="BY109" s="242"/>
      <c r="BZ109" s="242"/>
      <c r="CA109" s="242"/>
      <c r="CB109" s="242"/>
      <c r="CC109" s="242"/>
      <c r="CD109" s="242"/>
      <c r="CE109" s="242"/>
      <c r="CF109" s="242"/>
      <c r="CG109" s="242" t="s">
        <v>204</v>
      </c>
      <c r="CH109" s="242"/>
      <c r="CI109" s="242"/>
      <c r="CJ109" s="242"/>
      <c r="CK109" s="242"/>
      <c r="CL109" s="242"/>
      <c r="CM109" s="242"/>
      <c r="CN109" s="242"/>
      <c r="CO109" s="242"/>
      <c r="CP109" s="242"/>
      <c r="CQ109" s="242"/>
      <c r="CR109" s="242"/>
      <c r="CS109" s="242"/>
      <c r="CT109" s="242"/>
      <c r="CU109" s="242"/>
      <c r="CV109" s="242"/>
      <c r="CW109" s="242"/>
      <c r="CX109" s="242"/>
      <c r="CY109" s="242"/>
      <c r="CZ109" s="242" t="s">
        <v>204</v>
      </c>
      <c r="DA109" s="242"/>
      <c r="DB109" s="242"/>
      <c r="DC109" s="242"/>
      <c r="DD109" s="242"/>
      <c r="DE109" s="242"/>
      <c r="DF109" s="242"/>
      <c r="DG109" s="242"/>
      <c r="DH109" s="242"/>
      <c r="DI109" s="242"/>
      <c r="DJ109" s="242"/>
      <c r="DK109" s="242"/>
      <c r="DL109" s="242"/>
      <c r="DM109" s="242"/>
      <c r="DN109" s="242"/>
      <c r="DO109" s="242"/>
      <c r="DP109" s="242" t="s">
        <v>204</v>
      </c>
      <c r="DQ109" s="242"/>
      <c r="DR109" s="242"/>
      <c r="DS109" s="242"/>
      <c r="DT109" s="242"/>
      <c r="DU109" s="242"/>
      <c r="DV109" s="242"/>
      <c r="DW109" s="242"/>
      <c r="DX109" s="242"/>
      <c r="DY109" s="242"/>
      <c r="DZ109" s="242"/>
      <c r="EA109" s="242"/>
      <c r="EB109" s="242"/>
      <c r="EC109" s="242"/>
      <c r="ED109" s="242"/>
      <c r="EE109" s="242"/>
      <c r="EF109" s="242" t="s">
        <v>204</v>
      </c>
      <c r="EG109" s="242"/>
      <c r="EH109" s="242"/>
      <c r="EI109" s="242"/>
      <c r="EJ109" s="242"/>
      <c r="EK109" s="242"/>
      <c r="EL109" s="242"/>
      <c r="EM109" s="242"/>
      <c r="EN109" s="242"/>
      <c r="EO109" s="242"/>
      <c r="EP109" s="242"/>
      <c r="EQ109" s="242"/>
      <c r="ER109" s="242"/>
      <c r="ES109" s="242"/>
      <c r="ET109" s="242"/>
      <c r="EU109" s="242"/>
      <c r="EV109" s="242" t="s">
        <v>204</v>
      </c>
      <c r="EW109" s="242"/>
      <c r="EX109" s="242"/>
      <c r="EY109" s="242"/>
      <c r="EZ109" s="242"/>
      <c r="FA109" s="242"/>
      <c r="FB109" s="242"/>
      <c r="FC109" s="242"/>
      <c r="FD109" s="242"/>
      <c r="FE109" s="242"/>
      <c r="FF109" s="242"/>
      <c r="FG109" s="242"/>
      <c r="FH109" s="242"/>
      <c r="FI109" s="242"/>
      <c r="FJ109" s="242"/>
      <c r="FK109" s="242"/>
    </row>
    <row r="110" spans="1:167" s="28" customFormat="1" ht="30" customHeight="1">
      <c r="A110" s="35"/>
      <c r="B110" s="263" t="s">
        <v>145</v>
      </c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4"/>
      <c r="AC110" s="253" t="s">
        <v>146</v>
      </c>
      <c r="AD110" s="254"/>
      <c r="AE110" s="254"/>
      <c r="AF110" s="254"/>
      <c r="AG110" s="254"/>
      <c r="AH110" s="254"/>
      <c r="AI110" s="254"/>
      <c r="AJ110" s="254"/>
      <c r="AK110" s="255"/>
      <c r="AL110" s="234"/>
      <c r="AM110" s="234"/>
      <c r="AN110" s="234"/>
      <c r="AO110" s="234"/>
      <c r="AP110" s="234"/>
      <c r="AQ110" s="234"/>
      <c r="AR110" s="234"/>
      <c r="AS110" s="234"/>
      <c r="AT110" s="234"/>
      <c r="AU110" s="234"/>
      <c r="AV110" s="234"/>
      <c r="AW110" s="234"/>
      <c r="AX110" s="234"/>
      <c r="AY110" s="234"/>
      <c r="AZ110" s="234"/>
      <c r="BA110" s="242"/>
      <c r="BB110" s="242"/>
      <c r="BC110" s="242"/>
      <c r="BD110" s="242"/>
      <c r="BE110" s="242"/>
      <c r="BF110" s="242"/>
      <c r="BG110" s="242"/>
      <c r="BH110" s="242"/>
      <c r="BI110" s="242"/>
      <c r="BJ110" s="242"/>
      <c r="BK110" s="242"/>
      <c r="BL110" s="242"/>
      <c r="BM110" s="242"/>
      <c r="BN110" s="242"/>
      <c r="BO110" s="242"/>
      <c r="BP110" s="242"/>
      <c r="BQ110" s="242"/>
      <c r="BR110" s="242"/>
      <c r="BS110" s="242"/>
      <c r="BT110" s="242"/>
      <c r="BU110" s="242"/>
      <c r="BV110" s="242"/>
      <c r="BW110" s="242"/>
      <c r="BX110" s="242"/>
      <c r="BY110" s="242"/>
      <c r="BZ110" s="242"/>
      <c r="CA110" s="242"/>
      <c r="CB110" s="242"/>
      <c r="CC110" s="242"/>
      <c r="CD110" s="242"/>
      <c r="CE110" s="242"/>
      <c r="CF110" s="242"/>
      <c r="CG110" s="242"/>
      <c r="CH110" s="242"/>
      <c r="CI110" s="242"/>
      <c r="CJ110" s="242"/>
      <c r="CK110" s="242"/>
      <c r="CL110" s="242"/>
      <c r="CM110" s="242"/>
      <c r="CN110" s="242"/>
      <c r="CO110" s="242"/>
      <c r="CP110" s="242"/>
      <c r="CQ110" s="242"/>
      <c r="CR110" s="242"/>
      <c r="CS110" s="242"/>
      <c r="CT110" s="242"/>
      <c r="CU110" s="242"/>
      <c r="CV110" s="242"/>
      <c r="CW110" s="242"/>
      <c r="CX110" s="242"/>
      <c r="CY110" s="242"/>
      <c r="CZ110" s="242"/>
      <c r="DA110" s="242"/>
      <c r="DB110" s="242"/>
      <c r="DC110" s="242"/>
      <c r="DD110" s="242"/>
      <c r="DE110" s="242"/>
      <c r="DF110" s="242"/>
      <c r="DG110" s="242"/>
      <c r="DH110" s="242"/>
      <c r="DI110" s="242"/>
      <c r="DJ110" s="242"/>
      <c r="DK110" s="242"/>
      <c r="DL110" s="242"/>
      <c r="DM110" s="242"/>
      <c r="DN110" s="242"/>
      <c r="DO110" s="242"/>
      <c r="DP110" s="242"/>
      <c r="DQ110" s="242"/>
      <c r="DR110" s="242"/>
      <c r="DS110" s="242"/>
      <c r="DT110" s="242"/>
      <c r="DU110" s="242"/>
      <c r="DV110" s="242"/>
      <c r="DW110" s="242"/>
      <c r="DX110" s="242"/>
      <c r="DY110" s="242"/>
      <c r="DZ110" s="242"/>
      <c r="EA110" s="242"/>
      <c r="EB110" s="242"/>
      <c r="EC110" s="242"/>
      <c r="ED110" s="242"/>
      <c r="EE110" s="242"/>
      <c r="EF110" s="242"/>
      <c r="EG110" s="242"/>
      <c r="EH110" s="242"/>
      <c r="EI110" s="242"/>
      <c r="EJ110" s="242"/>
      <c r="EK110" s="242"/>
      <c r="EL110" s="242"/>
      <c r="EM110" s="242"/>
      <c r="EN110" s="242"/>
      <c r="EO110" s="242"/>
      <c r="EP110" s="242"/>
      <c r="EQ110" s="242"/>
      <c r="ER110" s="242"/>
      <c r="ES110" s="242"/>
      <c r="ET110" s="242"/>
      <c r="EU110" s="242"/>
      <c r="EV110" s="242"/>
      <c r="EW110" s="242"/>
      <c r="EX110" s="242"/>
      <c r="EY110" s="242"/>
      <c r="EZ110" s="242"/>
      <c r="FA110" s="242"/>
      <c r="FB110" s="242"/>
      <c r="FC110" s="242"/>
      <c r="FD110" s="242"/>
      <c r="FE110" s="242"/>
      <c r="FF110" s="242"/>
      <c r="FG110" s="242"/>
      <c r="FH110" s="242"/>
      <c r="FI110" s="242"/>
      <c r="FJ110" s="242"/>
      <c r="FK110" s="242"/>
    </row>
    <row r="111" spans="1:167" s="28" customFormat="1" ht="15" customHeight="1">
      <c r="A111" s="35"/>
      <c r="B111" s="263" t="s">
        <v>148</v>
      </c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4"/>
      <c r="AC111" s="253" t="s">
        <v>147</v>
      </c>
      <c r="AD111" s="254"/>
      <c r="AE111" s="254"/>
      <c r="AF111" s="254"/>
      <c r="AG111" s="254"/>
      <c r="AH111" s="254"/>
      <c r="AI111" s="254"/>
      <c r="AJ111" s="254"/>
      <c r="AK111" s="255"/>
      <c r="AL111" s="234"/>
      <c r="AM111" s="234"/>
      <c r="AN111" s="234"/>
      <c r="AO111" s="234"/>
      <c r="AP111" s="234"/>
      <c r="AQ111" s="234"/>
      <c r="AR111" s="234"/>
      <c r="AS111" s="234"/>
      <c r="AT111" s="234"/>
      <c r="AU111" s="234"/>
      <c r="AV111" s="234"/>
      <c r="AW111" s="234"/>
      <c r="AX111" s="234"/>
      <c r="AY111" s="234"/>
      <c r="AZ111" s="234"/>
      <c r="BA111" s="242"/>
      <c r="BB111" s="242"/>
      <c r="BC111" s="242"/>
      <c r="BD111" s="242"/>
      <c r="BE111" s="242"/>
      <c r="BF111" s="242"/>
      <c r="BG111" s="242"/>
      <c r="BH111" s="242"/>
      <c r="BI111" s="242"/>
      <c r="BJ111" s="242"/>
      <c r="BK111" s="242"/>
      <c r="BL111" s="242"/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2"/>
      <c r="CC111" s="242"/>
      <c r="CD111" s="242"/>
      <c r="CE111" s="242"/>
      <c r="CF111" s="242"/>
      <c r="CG111" s="242"/>
      <c r="CH111" s="242"/>
      <c r="CI111" s="242"/>
      <c r="CJ111" s="242"/>
      <c r="CK111" s="242"/>
      <c r="CL111" s="242"/>
      <c r="CM111" s="242"/>
      <c r="CN111" s="242"/>
      <c r="CO111" s="242"/>
      <c r="CP111" s="242"/>
      <c r="CQ111" s="242"/>
      <c r="CR111" s="242"/>
      <c r="CS111" s="242"/>
      <c r="CT111" s="242"/>
      <c r="CU111" s="242"/>
      <c r="CV111" s="242"/>
      <c r="CW111" s="242"/>
      <c r="CX111" s="242"/>
      <c r="CY111" s="242"/>
      <c r="CZ111" s="242"/>
      <c r="DA111" s="242"/>
      <c r="DB111" s="242"/>
      <c r="DC111" s="242"/>
      <c r="DD111" s="242"/>
      <c r="DE111" s="242"/>
      <c r="DF111" s="242"/>
      <c r="DG111" s="242"/>
      <c r="DH111" s="242"/>
      <c r="DI111" s="242"/>
      <c r="DJ111" s="242"/>
      <c r="DK111" s="242"/>
      <c r="DL111" s="242"/>
      <c r="DM111" s="242"/>
      <c r="DN111" s="242"/>
      <c r="DO111" s="242"/>
      <c r="DP111" s="242"/>
      <c r="DQ111" s="242"/>
      <c r="DR111" s="242"/>
      <c r="DS111" s="242"/>
      <c r="DT111" s="242"/>
      <c r="DU111" s="242"/>
      <c r="DV111" s="242"/>
      <c r="DW111" s="242"/>
      <c r="DX111" s="242"/>
      <c r="DY111" s="242"/>
      <c r="DZ111" s="242"/>
      <c r="EA111" s="242"/>
      <c r="EB111" s="242"/>
      <c r="EC111" s="242"/>
      <c r="ED111" s="242"/>
      <c r="EE111" s="242"/>
      <c r="EF111" s="242"/>
      <c r="EG111" s="242"/>
      <c r="EH111" s="242"/>
      <c r="EI111" s="242"/>
      <c r="EJ111" s="242"/>
      <c r="EK111" s="242"/>
      <c r="EL111" s="242"/>
      <c r="EM111" s="242"/>
      <c r="EN111" s="242"/>
      <c r="EO111" s="242"/>
      <c r="EP111" s="242"/>
      <c r="EQ111" s="242"/>
      <c r="ER111" s="242"/>
      <c r="ES111" s="242"/>
      <c r="ET111" s="242"/>
      <c r="EU111" s="242"/>
      <c r="EV111" s="242"/>
      <c r="EW111" s="242"/>
      <c r="EX111" s="242"/>
      <c r="EY111" s="242"/>
      <c r="EZ111" s="242"/>
      <c r="FA111" s="242"/>
      <c r="FB111" s="242"/>
      <c r="FC111" s="242"/>
      <c r="FD111" s="242"/>
      <c r="FE111" s="242"/>
      <c r="FF111" s="242"/>
      <c r="FG111" s="242"/>
      <c r="FH111" s="242"/>
      <c r="FI111" s="242"/>
      <c r="FJ111" s="242"/>
      <c r="FK111" s="242"/>
    </row>
    <row r="112" spans="1:167" s="28" customFormat="1" ht="20.25" customHeight="1">
      <c r="A112" s="35"/>
      <c r="B112" s="268" t="s">
        <v>151</v>
      </c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9"/>
      <c r="AC112" s="253" t="s">
        <v>149</v>
      </c>
      <c r="AD112" s="254"/>
      <c r="AE112" s="254"/>
      <c r="AF112" s="254"/>
      <c r="AG112" s="254"/>
      <c r="AH112" s="254"/>
      <c r="AI112" s="254"/>
      <c r="AJ112" s="254"/>
      <c r="AK112" s="255"/>
      <c r="AL112" s="234" t="s">
        <v>15</v>
      </c>
      <c r="AM112" s="234"/>
      <c r="AN112" s="234"/>
      <c r="AO112" s="234"/>
      <c r="AP112" s="234"/>
      <c r="AQ112" s="234"/>
      <c r="AR112" s="234"/>
      <c r="AS112" s="234"/>
      <c r="AT112" s="234"/>
      <c r="AU112" s="234"/>
      <c r="AV112" s="234"/>
      <c r="AW112" s="234"/>
      <c r="AX112" s="234"/>
      <c r="AY112" s="234"/>
      <c r="AZ112" s="234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42"/>
      <c r="BR112" s="242"/>
      <c r="BS112" s="242"/>
      <c r="BT112" s="242"/>
      <c r="BU112" s="242"/>
      <c r="BV112" s="242"/>
      <c r="BW112" s="242"/>
      <c r="BX112" s="242"/>
      <c r="BY112" s="242"/>
      <c r="BZ112" s="242"/>
      <c r="CA112" s="242"/>
      <c r="CB112" s="242"/>
      <c r="CC112" s="242"/>
      <c r="CD112" s="242"/>
      <c r="CE112" s="242"/>
      <c r="CF112" s="242"/>
      <c r="CG112" s="242"/>
      <c r="CH112" s="242"/>
      <c r="CI112" s="242"/>
      <c r="CJ112" s="242"/>
      <c r="CK112" s="242"/>
      <c r="CL112" s="242"/>
      <c r="CM112" s="242"/>
      <c r="CN112" s="242"/>
      <c r="CO112" s="242"/>
      <c r="CP112" s="242"/>
      <c r="CQ112" s="242"/>
      <c r="CR112" s="242"/>
      <c r="CS112" s="242"/>
      <c r="CT112" s="242"/>
      <c r="CU112" s="242"/>
      <c r="CV112" s="242"/>
      <c r="CW112" s="242"/>
      <c r="CX112" s="242"/>
      <c r="CY112" s="242"/>
      <c r="CZ112" s="242"/>
      <c r="DA112" s="242"/>
      <c r="DB112" s="242"/>
      <c r="DC112" s="242"/>
      <c r="DD112" s="242"/>
      <c r="DE112" s="242"/>
      <c r="DF112" s="242"/>
      <c r="DG112" s="242"/>
      <c r="DH112" s="242"/>
      <c r="DI112" s="242"/>
      <c r="DJ112" s="242"/>
      <c r="DK112" s="242"/>
      <c r="DL112" s="242"/>
      <c r="DM112" s="242"/>
      <c r="DN112" s="242"/>
      <c r="DO112" s="242"/>
      <c r="DP112" s="242"/>
      <c r="DQ112" s="242"/>
      <c r="DR112" s="242"/>
      <c r="DS112" s="242"/>
      <c r="DT112" s="242"/>
      <c r="DU112" s="242"/>
      <c r="DV112" s="242"/>
      <c r="DW112" s="242"/>
      <c r="DX112" s="242"/>
      <c r="DY112" s="242"/>
      <c r="DZ112" s="242"/>
      <c r="EA112" s="242"/>
      <c r="EB112" s="242"/>
      <c r="EC112" s="242"/>
      <c r="ED112" s="242"/>
      <c r="EE112" s="242"/>
      <c r="EF112" s="242"/>
      <c r="EG112" s="242"/>
      <c r="EH112" s="242"/>
      <c r="EI112" s="242"/>
      <c r="EJ112" s="242"/>
      <c r="EK112" s="242"/>
      <c r="EL112" s="242"/>
      <c r="EM112" s="242"/>
      <c r="EN112" s="242"/>
      <c r="EO112" s="242"/>
      <c r="EP112" s="242"/>
      <c r="EQ112" s="242"/>
      <c r="ER112" s="242"/>
      <c r="ES112" s="242"/>
      <c r="ET112" s="242"/>
      <c r="EU112" s="242"/>
      <c r="EV112" s="242"/>
      <c r="EW112" s="242"/>
      <c r="EX112" s="242"/>
      <c r="EY112" s="242"/>
      <c r="EZ112" s="242"/>
      <c r="FA112" s="242"/>
      <c r="FB112" s="242"/>
      <c r="FC112" s="242"/>
      <c r="FD112" s="242"/>
      <c r="FE112" s="242"/>
      <c r="FF112" s="242"/>
      <c r="FG112" s="242"/>
      <c r="FH112" s="242"/>
      <c r="FI112" s="242"/>
      <c r="FJ112" s="242"/>
      <c r="FK112" s="242"/>
    </row>
    <row r="113" spans="1:167" s="28" customFormat="1" ht="19.5" customHeight="1">
      <c r="A113" s="35"/>
      <c r="B113" s="268" t="s">
        <v>152</v>
      </c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  <c r="AA113" s="268"/>
      <c r="AB113" s="269"/>
      <c r="AC113" s="253" t="s">
        <v>150</v>
      </c>
      <c r="AD113" s="254"/>
      <c r="AE113" s="254"/>
      <c r="AF113" s="254"/>
      <c r="AG113" s="254"/>
      <c r="AH113" s="254"/>
      <c r="AI113" s="254"/>
      <c r="AJ113" s="254"/>
      <c r="AK113" s="255"/>
      <c r="AL113" s="234" t="s">
        <v>15</v>
      </c>
      <c r="AM113" s="234"/>
      <c r="AN113" s="234"/>
      <c r="AO113" s="234"/>
      <c r="AP113" s="234"/>
      <c r="AQ113" s="234"/>
      <c r="AR113" s="234"/>
      <c r="AS113" s="234"/>
      <c r="AT113" s="234"/>
      <c r="AU113" s="234"/>
      <c r="AV113" s="234"/>
      <c r="AW113" s="234"/>
      <c r="AX113" s="234"/>
      <c r="AY113" s="234"/>
      <c r="AZ113" s="234"/>
      <c r="BA113" s="200"/>
      <c r="BB113" s="200"/>
      <c r="BC113" s="200"/>
      <c r="BD113" s="200"/>
      <c r="BE113" s="200"/>
      <c r="BF113" s="200"/>
      <c r="BG113" s="200"/>
      <c r="BH113" s="200"/>
      <c r="BI113" s="200"/>
      <c r="BJ113" s="200"/>
      <c r="BK113" s="200"/>
      <c r="BL113" s="200"/>
      <c r="BM113" s="200"/>
      <c r="BN113" s="200"/>
      <c r="BO113" s="200"/>
      <c r="BP113" s="200"/>
      <c r="BQ113" s="242"/>
      <c r="BR113" s="242"/>
      <c r="BS113" s="242"/>
      <c r="BT113" s="242"/>
      <c r="BU113" s="242"/>
      <c r="BV113" s="242"/>
      <c r="BW113" s="242"/>
      <c r="BX113" s="242"/>
      <c r="BY113" s="242"/>
      <c r="BZ113" s="242"/>
      <c r="CA113" s="242"/>
      <c r="CB113" s="242"/>
      <c r="CC113" s="242"/>
      <c r="CD113" s="242"/>
      <c r="CE113" s="242"/>
      <c r="CF113" s="242"/>
      <c r="CG113" s="242"/>
      <c r="CH113" s="242"/>
      <c r="CI113" s="242"/>
      <c r="CJ113" s="242"/>
      <c r="CK113" s="242"/>
      <c r="CL113" s="242"/>
      <c r="CM113" s="242"/>
      <c r="CN113" s="242"/>
      <c r="CO113" s="242"/>
      <c r="CP113" s="242"/>
      <c r="CQ113" s="242"/>
      <c r="CR113" s="242"/>
      <c r="CS113" s="242"/>
      <c r="CT113" s="242"/>
      <c r="CU113" s="242"/>
      <c r="CV113" s="242"/>
      <c r="CW113" s="242"/>
      <c r="CX113" s="242"/>
      <c r="CY113" s="242"/>
      <c r="CZ113" s="242"/>
      <c r="DA113" s="242"/>
      <c r="DB113" s="242"/>
      <c r="DC113" s="242"/>
      <c r="DD113" s="242"/>
      <c r="DE113" s="242"/>
      <c r="DF113" s="242"/>
      <c r="DG113" s="242"/>
      <c r="DH113" s="242"/>
      <c r="DI113" s="242"/>
      <c r="DJ113" s="242"/>
      <c r="DK113" s="242"/>
      <c r="DL113" s="242"/>
      <c r="DM113" s="242"/>
      <c r="DN113" s="242"/>
      <c r="DO113" s="242"/>
      <c r="DP113" s="242"/>
      <c r="DQ113" s="242"/>
      <c r="DR113" s="242"/>
      <c r="DS113" s="242"/>
      <c r="DT113" s="242"/>
      <c r="DU113" s="242"/>
      <c r="DV113" s="242"/>
      <c r="DW113" s="242"/>
      <c r="DX113" s="242"/>
      <c r="DY113" s="242"/>
      <c r="DZ113" s="242"/>
      <c r="EA113" s="242"/>
      <c r="EB113" s="242"/>
      <c r="EC113" s="242"/>
      <c r="ED113" s="242"/>
      <c r="EE113" s="242"/>
      <c r="EF113" s="242">
        <v>58456.06</v>
      </c>
      <c r="EG113" s="242"/>
      <c r="EH113" s="242"/>
      <c r="EI113" s="242"/>
      <c r="EJ113" s="242"/>
      <c r="EK113" s="242"/>
      <c r="EL113" s="242"/>
      <c r="EM113" s="242"/>
      <c r="EN113" s="242"/>
      <c r="EO113" s="242"/>
      <c r="EP113" s="242"/>
      <c r="EQ113" s="242"/>
      <c r="ER113" s="242"/>
      <c r="ES113" s="242"/>
      <c r="ET113" s="242"/>
      <c r="EU113" s="242"/>
      <c r="EV113" s="242"/>
      <c r="EW113" s="242"/>
      <c r="EX113" s="242"/>
      <c r="EY113" s="242"/>
      <c r="EZ113" s="242"/>
      <c r="FA113" s="242"/>
      <c r="FB113" s="242"/>
      <c r="FC113" s="242"/>
      <c r="FD113" s="242"/>
      <c r="FE113" s="242"/>
      <c r="FF113" s="242"/>
      <c r="FG113" s="242"/>
      <c r="FH113" s="242"/>
      <c r="FI113" s="242"/>
      <c r="FJ113" s="242"/>
      <c r="FK113" s="242"/>
    </row>
  </sheetData>
  <mergeCells count="961">
    <mergeCell ref="B72:AB72"/>
    <mergeCell ref="AL72:AZ72"/>
    <mergeCell ref="BA72:BP72"/>
    <mergeCell ref="BQ72:CF72"/>
    <mergeCell ref="CG72:CY72"/>
    <mergeCell ref="CZ72:DO72"/>
    <mergeCell ref="DP72:EE72"/>
    <mergeCell ref="EF72:EU72"/>
    <mergeCell ref="EV72:FK72"/>
    <mergeCell ref="CZ91:DO91"/>
    <mergeCell ref="DP91:EE91"/>
    <mergeCell ref="EF91:EU91"/>
    <mergeCell ref="EV91:FK91"/>
    <mergeCell ref="EV84:FK84"/>
    <mergeCell ref="CG14:CY14"/>
    <mergeCell ref="CZ14:DO14"/>
    <mergeCell ref="DP14:EE14"/>
    <mergeCell ref="EF14:EU14"/>
    <mergeCell ref="EV14:FK14"/>
    <mergeCell ref="DP63:EE63"/>
    <mergeCell ref="EV63:FK63"/>
    <mergeCell ref="EV66:FK66"/>
    <mergeCell ref="EV65:FK65"/>
    <mergeCell ref="EF63:EU63"/>
    <mergeCell ref="EF66:EU66"/>
    <mergeCell ref="EV64:FK64"/>
    <mergeCell ref="EF65:EU65"/>
    <mergeCell ref="DP66:EE66"/>
    <mergeCell ref="EV68:FK68"/>
    <mergeCell ref="EV69:FK69"/>
    <mergeCell ref="EV22:FK22"/>
    <mergeCell ref="EV27:FK27"/>
    <mergeCell ref="EF24:EU24"/>
    <mergeCell ref="DP95:EE95"/>
    <mergeCell ref="EF95:EU95"/>
    <mergeCell ref="EV95:FK95"/>
    <mergeCell ref="AL67:AZ67"/>
    <mergeCell ref="BA67:BP67"/>
    <mergeCell ref="BQ67:CF67"/>
    <mergeCell ref="CG67:CY67"/>
    <mergeCell ref="CZ67:DO67"/>
    <mergeCell ref="DP67:EE67"/>
    <mergeCell ref="EF67:EU67"/>
    <mergeCell ref="EV67:FK67"/>
    <mergeCell ref="EV73:FK73"/>
    <mergeCell ref="EV71:FK71"/>
    <mergeCell ref="EV70:FK70"/>
    <mergeCell ref="DP69:EE69"/>
    <mergeCell ref="DP71:EE71"/>
    <mergeCell ref="DP70:EE70"/>
    <mergeCell ref="DP68:EE68"/>
    <mergeCell ref="EF68:EU68"/>
    <mergeCell ref="BQ84:CF84"/>
    <mergeCell ref="CG84:CY84"/>
    <mergeCell ref="CZ84:DO84"/>
    <mergeCell ref="DP84:EE84"/>
    <mergeCell ref="EF84:EU84"/>
    <mergeCell ref="AC61:AK61"/>
    <mergeCell ref="AL76:AZ76"/>
    <mergeCell ref="B61:AB61"/>
    <mergeCell ref="BA61:BP61"/>
    <mergeCell ref="AL63:AZ63"/>
    <mergeCell ref="AL62:AZ62"/>
    <mergeCell ref="B63:AB63"/>
    <mergeCell ref="B62:AB62"/>
    <mergeCell ref="AL61:AZ61"/>
    <mergeCell ref="AL74:AZ74"/>
    <mergeCell ref="B64:AB64"/>
    <mergeCell ref="AL64:AZ64"/>
    <mergeCell ref="BA64:BP64"/>
    <mergeCell ref="AC62:AK90"/>
    <mergeCell ref="AL88:AZ88"/>
    <mergeCell ref="BA83:BP83"/>
    <mergeCell ref="BA76:BP76"/>
    <mergeCell ref="B83:AB83"/>
    <mergeCell ref="AL83:AZ83"/>
    <mergeCell ref="B79:AB79"/>
    <mergeCell ref="AL79:AZ79"/>
    <mergeCell ref="B78:AB78"/>
    <mergeCell ref="B74:AB74"/>
    <mergeCell ref="BA62:BP62"/>
    <mergeCell ref="B60:AB60"/>
    <mergeCell ref="AC53:AK53"/>
    <mergeCell ref="AL55:AZ58"/>
    <mergeCell ref="B54:AB54"/>
    <mergeCell ref="AL54:AZ54"/>
    <mergeCell ref="AC45:AK49"/>
    <mergeCell ref="B46:AB46"/>
    <mergeCell ref="AL59:AZ59"/>
    <mergeCell ref="AL53:AZ53"/>
    <mergeCell ref="B53:AB53"/>
    <mergeCell ref="A55:AB58"/>
    <mergeCell ref="AL60:AZ60"/>
    <mergeCell ref="B48:AB48"/>
    <mergeCell ref="AL48:AZ48"/>
    <mergeCell ref="AL47:AZ47"/>
    <mergeCell ref="AC54:AK60"/>
    <mergeCell ref="A59:AB59"/>
    <mergeCell ref="B50:AB50"/>
    <mergeCell ref="AL50:AZ50"/>
    <mergeCell ref="B52:AB52"/>
    <mergeCell ref="AL52:AZ52"/>
    <mergeCell ref="B51:AB51"/>
    <mergeCell ref="B1:FJ1"/>
    <mergeCell ref="BA35:BP35"/>
    <mergeCell ref="EV9:FK9"/>
    <mergeCell ref="EV31:FK31"/>
    <mergeCell ref="EV18:FK18"/>
    <mergeCell ref="CZ35:DO35"/>
    <mergeCell ref="DP34:EE34"/>
    <mergeCell ref="EF34:EU34"/>
    <mergeCell ref="B12:AB12"/>
    <mergeCell ref="B26:AB26"/>
    <mergeCell ref="AL26:AZ26"/>
    <mergeCell ref="BA26:BP26"/>
    <mergeCell ref="BQ26:CF26"/>
    <mergeCell ref="CG26:CY26"/>
    <mergeCell ref="CZ26:DO26"/>
    <mergeCell ref="DP26:EE26"/>
    <mergeCell ref="EF26:EU26"/>
    <mergeCell ref="A4:AB7"/>
    <mergeCell ref="BK2:DA2"/>
    <mergeCell ref="AL4:AZ7"/>
    <mergeCell ref="AL13:AZ13"/>
    <mergeCell ref="DP24:EE24"/>
    <mergeCell ref="A8:AB8"/>
    <mergeCell ref="AL35:AZ35"/>
    <mergeCell ref="BA50:BP50"/>
    <mergeCell ref="B49:AB49"/>
    <mergeCell ref="B47:AB47"/>
    <mergeCell ref="B43:AB44"/>
    <mergeCell ref="B45:AB45"/>
    <mergeCell ref="AC42:AK44"/>
    <mergeCell ref="AC41:AK41"/>
    <mergeCell ref="AL44:AZ44"/>
    <mergeCell ref="AL41:AZ41"/>
    <mergeCell ref="AL46:AZ46"/>
    <mergeCell ref="BA45:BP45"/>
    <mergeCell ref="BA43:BP43"/>
    <mergeCell ref="BA44:BP44"/>
    <mergeCell ref="AL45:AZ45"/>
    <mergeCell ref="BA47:BP47"/>
    <mergeCell ref="BA46:BP46"/>
    <mergeCell ref="BA49:BP49"/>
    <mergeCell ref="AL42:AZ42"/>
    <mergeCell ref="AL43:AZ43"/>
    <mergeCell ref="EF8:EU8"/>
    <mergeCell ref="EV12:FK12"/>
    <mergeCell ref="AL8:AZ8"/>
    <mergeCell ref="BA10:BP11"/>
    <mergeCell ref="BQ37:CF37"/>
    <mergeCell ref="BA38:BP38"/>
    <mergeCell ref="AL38:AZ38"/>
    <mergeCell ref="AL36:AZ36"/>
    <mergeCell ref="AL27:AZ27"/>
    <mergeCell ref="DP21:EE21"/>
    <mergeCell ref="EV8:FK8"/>
    <mergeCell ref="BQ24:CF24"/>
    <mergeCell ref="CG25:CY25"/>
    <mergeCell ref="BQ25:CF25"/>
    <mergeCell ref="CG23:CY23"/>
    <mergeCell ref="CG24:CY24"/>
    <mergeCell ref="EF22:EU22"/>
    <mergeCell ref="CG22:CY22"/>
    <mergeCell ref="DP22:EE22"/>
    <mergeCell ref="BQ10:CF11"/>
    <mergeCell ref="CG10:CY11"/>
    <mergeCell ref="BQ28:CF28"/>
    <mergeCell ref="BQ31:CF31"/>
    <mergeCell ref="BQ32:CF32"/>
    <mergeCell ref="CG13:CY13"/>
    <mergeCell ref="CG12:CY12"/>
    <mergeCell ref="AC12:AK12"/>
    <mergeCell ref="BQ13:CF13"/>
    <mergeCell ref="AL12:AZ12"/>
    <mergeCell ref="AL17:AZ17"/>
    <mergeCell ref="A10:AB11"/>
    <mergeCell ref="BQ17:CF17"/>
    <mergeCell ref="AC9:AK9"/>
    <mergeCell ref="AL9:AZ9"/>
    <mergeCell ref="AC10:AK11"/>
    <mergeCell ref="AL10:AZ11"/>
    <mergeCell ref="B15:AB15"/>
    <mergeCell ref="AC15:AK15"/>
    <mergeCell ref="AL15:AZ15"/>
    <mergeCell ref="CG15:CY15"/>
    <mergeCell ref="BA15:BP15"/>
    <mergeCell ref="BA9:BP9"/>
    <mergeCell ref="AL29:AZ29"/>
    <mergeCell ref="BA48:BP48"/>
    <mergeCell ref="BA42:BP42"/>
    <mergeCell ref="BQ46:CF46"/>
    <mergeCell ref="B9:AB9"/>
    <mergeCell ref="B17:AB17"/>
    <mergeCell ref="AL18:AZ18"/>
    <mergeCell ref="AC13:AK13"/>
    <mergeCell ref="AC35:AK40"/>
    <mergeCell ref="B36:AB36"/>
    <mergeCell ref="AL40:AZ40"/>
    <mergeCell ref="BQ33:CF33"/>
    <mergeCell ref="AL24:AZ24"/>
    <mergeCell ref="AL25:AZ25"/>
    <mergeCell ref="BQ36:CF36"/>
    <mergeCell ref="BQ14:CF14"/>
    <mergeCell ref="B22:AB22"/>
    <mergeCell ref="AC22:AK22"/>
    <mergeCell ref="B23:AB23"/>
    <mergeCell ref="AL23:AZ23"/>
    <mergeCell ref="AC24:AK24"/>
    <mergeCell ref="BA22:BP22"/>
    <mergeCell ref="BA23:BP23"/>
    <mergeCell ref="BQ23:CF23"/>
    <mergeCell ref="DP38:EE38"/>
    <mergeCell ref="BQ49:CF49"/>
    <mergeCell ref="B41:AB41"/>
    <mergeCell ref="B42:AB42"/>
    <mergeCell ref="B29:AB29"/>
    <mergeCell ref="B31:AB31"/>
    <mergeCell ref="B32:AB32"/>
    <mergeCell ref="B35:AB35"/>
    <mergeCell ref="BA36:BP36"/>
    <mergeCell ref="BA31:BP31"/>
    <mergeCell ref="B37:AB37"/>
    <mergeCell ref="AL37:AZ37"/>
    <mergeCell ref="BA37:BP37"/>
    <mergeCell ref="AC31:AK31"/>
    <mergeCell ref="AC34:AK34"/>
    <mergeCell ref="AL31:AZ31"/>
    <mergeCell ref="BA33:BP33"/>
    <mergeCell ref="AL32:AZ32"/>
    <mergeCell ref="B30:AB30"/>
    <mergeCell ref="BA32:BP32"/>
    <mergeCell ref="BQ43:CF43"/>
    <mergeCell ref="CG44:CY44"/>
    <mergeCell ref="BQ42:CF42"/>
    <mergeCell ref="AC32:AK32"/>
    <mergeCell ref="DP42:EE42"/>
    <mergeCell ref="EF41:EU41"/>
    <mergeCell ref="BQ15:CF15"/>
    <mergeCell ref="B38:AB38"/>
    <mergeCell ref="B39:AB39"/>
    <mergeCell ref="AL39:AZ39"/>
    <mergeCell ref="BA39:BP39"/>
    <mergeCell ref="BA40:BP40"/>
    <mergeCell ref="B40:AB40"/>
    <mergeCell ref="BQ27:CF27"/>
    <mergeCell ref="BA27:BP27"/>
    <mergeCell ref="B27:AB27"/>
    <mergeCell ref="B25:AB25"/>
    <mergeCell ref="B28:AB28"/>
    <mergeCell ref="AL28:AZ28"/>
    <mergeCell ref="BA28:BP28"/>
    <mergeCell ref="AC25:AK25"/>
    <mergeCell ref="BA41:BP41"/>
    <mergeCell ref="B33:AB33"/>
    <mergeCell ref="B34:AB34"/>
    <mergeCell ref="EF23:EU23"/>
    <mergeCell ref="CG41:CY41"/>
    <mergeCell ref="CG40:CY40"/>
    <mergeCell ref="EF21:EU21"/>
    <mergeCell ref="DP50:EE50"/>
    <mergeCell ref="CZ49:DO49"/>
    <mergeCell ref="CG49:CY49"/>
    <mergeCell ref="CG50:CY50"/>
    <mergeCell ref="EF49:EU49"/>
    <mergeCell ref="DP49:EE49"/>
    <mergeCell ref="CG47:CY47"/>
    <mergeCell ref="CG51:CY51"/>
    <mergeCell ref="DP48:EE48"/>
    <mergeCell ref="CZ47:DO47"/>
    <mergeCell ref="CZ51:DO51"/>
    <mergeCell ref="DP51:EE51"/>
    <mergeCell ref="EF51:EU51"/>
    <mergeCell ref="CZ48:DO48"/>
    <mergeCell ref="EF47:EU47"/>
    <mergeCell ref="DP47:EE47"/>
    <mergeCell ref="CZ50:DO50"/>
    <mergeCell ref="BQ50:CF50"/>
    <mergeCell ref="BQ45:CF45"/>
    <mergeCell ref="BQ38:CF38"/>
    <mergeCell ref="CG34:CY34"/>
    <mergeCell ref="CG38:CY38"/>
    <mergeCell ref="CG46:CY46"/>
    <mergeCell ref="CG43:CY43"/>
    <mergeCell ref="CZ34:DO34"/>
    <mergeCell ref="CZ40:DO40"/>
    <mergeCell ref="CZ37:DO37"/>
    <mergeCell ref="CZ36:DO36"/>
    <mergeCell ref="CZ38:DO38"/>
    <mergeCell ref="CG36:CY36"/>
    <mergeCell ref="BQ35:CF35"/>
    <mergeCell ref="CG48:CY48"/>
    <mergeCell ref="BQ48:CF48"/>
    <mergeCell ref="BQ47:CF47"/>
    <mergeCell ref="CG37:CY37"/>
    <mergeCell ref="CZ41:DO41"/>
    <mergeCell ref="BQ44:CF44"/>
    <mergeCell ref="BQ41:CF41"/>
    <mergeCell ref="BQ40:CF40"/>
    <mergeCell ref="CZ45:DO45"/>
    <mergeCell ref="CZ43:DO43"/>
    <mergeCell ref="BQ81:CF81"/>
    <mergeCell ref="CG81:CY81"/>
    <mergeCell ref="CZ81:DO81"/>
    <mergeCell ref="BQ80:CF80"/>
    <mergeCell ref="EF80:EU80"/>
    <mergeCell ref="BQ62:CF62"/>
    <mergeCell ref="CG66:CY66"/>
    <mergeCell ref="CG64:CY64"/>
    <mergeCell ref="BQ76:CF76"/>
    <mergeCell ref="CG75:CY75"/>
    <mergeCell ref="CG74:CY74"/>
    <mergeCell ref="CG76:CY76"/>
    <mergeCell ref="CZ74:DO74"/>
    <mergeCell ref="BQ75:CF75"/>
    <mergeCell ref="CZ68:DO68"/>
    <mergeCell ref="CZ63:DO63"/>
    <mergeCell ref="CZ73:DO73"/>
    <mergeCell ref="CG80:CY80"/>
    <mergeCell ref="CZ80:DO80"/>
    <mergeCell ref="CG65:CY65"/>
    <mergeCell ref="CG79:CY79"/>
    <mergeCell ref="EF74:EU74"/>
    <mergeCell ref="EF69:EU69"/>
    <mergeCell ref="EV75:FK75"/>
    <mergeCell ref="CZ79:DO79"/>
    <mergeCell ref="DP79:EE79"/>
    <mergeCell ref="EF79:EU79"/>
    <mergeCell ref="EV79:FK79"/>
    <mergeCell ref="EF83:EU83"/>
    <mergeCell ref="EF77:EU77"/>
    <mergeCell ref="EF78:EU78"/>
    <mergeCell ref="CZ77:DO77"/>
    <mergeCell ref="CZ75:DO75"/>
    <mergeCell ref="EV21:FK21"/>
    <mergeCell ref="EF33:EU33"/>
    <mergeCell ref="EF50:EU50"/>
    <mergeCell ref="EF36:EU36"/>
    <mergeCell ref="BA60:BP60"/>
    <mergeCell ref="DP59:EE59"/>
    <mergeCell ref="CZ59:DO59"/>
    <mergeCell ref="EV58:FK58"/>
    <mergeCell ref="BQ56:FK56"/>
    <mergeCell ref="EV53:FK53"/>
    <mergeCell ref="EV54:FK54"/>
    <mergeCell ref="CG53:CY53"/>
    <mergeCell ref="DP53:EE53"/>
    <mergeCell ref="BA55:FK55"/>
    <mergeCell ref="DP54:EE54"/>
    <mergeCell ref="CG54:CY54"/>
    <mergeCell ref="DP57:EE58"/>
    <mergeCell ref="EF59:EU59"/>
    <mergeCell ref="BQ54:CF54"/>
    <mergeCell ref="BA56:BP58"/>
    <mergeCell ref="BA54:BP54"/>
    <mergeCell ref="BA59:BP59"/>
    <mergeCell ref="DP60:EE60"/>
    <mergeCell ref="EV45:FK45"/>
    <mergeCell ref="EV23:FK23"/>
    <mergeCell ref="EV26:FK26"/>
    <mergeCell ref="DP27:EE27"/>
    <mergeCell ref="EF48:EU48"/>
    <mergeCell ref="CZ39:DO39"/>
    <mergeCell ref="CZ44:DO44"/>
    <mergeCell ref="EF42:EU42"/>
    <mergeCell ref="DP36:EE36"/>
    <mergeCell ref="EF43:EU43"/>
    <mergeCell ref="CZ46:DO46"/>
    <mergeCell ref="DP46:EE46"/>
    <mergeCell ref="EF40:EU40"/>
    <mergeCell ref="EF44:EU44"/>
    <mergeCell ref="EF35:EU35"/>
    <mergeCell ref="CZ27:DO27"/>
    <mergeCell ref="EV46:FK46"/>
    <mergeCell ref="EV35:FK35"/>
    <mergeCell ref="DP23:EE23"/>
    <mergeCell ref="DP41:EE41"/>
    <mergeCell ref="EF46:EU46"/>
    <mergeCell ref="EV48:FK48"/>
    <mergeCell ref="EV47:FK47"/>
    <mergeCell ref="CZ42:DO42"/>
    <mergeCell ref="DP43:EE43"/>
    <mergeCell ref="DP45:EE45"/>
    <mergeCell ref="DP44:EE44"/>
    <mergeCell ref="CG39:CY39"/>
    <mergeCell ref="CG45:CY45"/>
    <mergeCell ref="CG42:CY42"/>
    <mergeCell ref="EV43:FK43"/>
    <mergeCell ref="EF38:EU38"/>
    <mergeCell ref="EV28:FK28"/>
    <mergeCell ref="EV44:FK44"/>
    <mergeCell ref="EV36:FK36"/>
    <mergeCell ref="EV34:FK34"/>
    <mergeCell ref="EV42:FK42"/>
    <mergeCell ref="CZ29:DO29"/>
    <mergeCell ref="CG32:CY32"/>
    <mergeCell ref="CG29:CY29"/>
    <mergeCell ref="CG35:CY35"/>
    <mergeCell ref="DP39:EE39"/>
    <mergeCell ref="EF45:EU45"/>
    <mergeCell ref="DP32:EE32"/>
    <mergeCell ref="EF29:EU29"/>
    <mergeCell ref="CZ32:DO32"/>
    <mergeCell ref="CZ33:DO33"/>
    <mergeCell ref="EF31:EU31"/>
    <mergeCell ref="DP29:EE29"/>
    <mergeCell ref="DP13:EE13"/>
    <mergeCell ref="EF9:EU9"/>
    <mergeCell ref="DP9:EE9"/>
    <mergeCell ref="DP10:EE11"/>
    <mergeCell ref="EV41:FK41"/>
    <mergeCell ref="DP28:EE28"/>
    <mergeCell ref="EF28:EU28"/>
    <mergeCell ref="EF39:EU39"/>
    <mergeCell ref="EV39:FK39"/>
    <mergeCell ref="EV32:FK32"/>
    <mergeCell ref="EV29:FK29"/>
    <mergeCell ref="DP31:EE31"/>
    <mergeCell ref="EV37:FK37"/>
    <mergeCell ref="DP35:EE35"/>
    <mergeCell ref="EF37:EU37"/>
    <mergeCell ref="DP30:EE30"/>
    <mergeCell ref="EF30:EU30"/>
    <mergeCell ref="EV30:FK30"/>
    <mergeCell ref="DP40:EE40"/>
    <mergeCell ref="EV40:FK40"/>
    <mergeCell ref="EV38:FK38"/>
    <mergeCell ref="EF25:EU25"/>
    <mergeCell ref="DP37:EE37"/>
    <mergeCell ref="DP16:EE16"/>
    <mergeCell ref="BQ8:CF8"/>
    <mergeCell ref="EV20:FK20"/>
    <mergeCell ref="EV10:FK11"/>
    <mergeCell ref="EF10:EU11"/>
    <mergeCell ref="DP12:EE12"/>
    <mergeCell ref="EF13:EU13"/>
    <mergeCell ref="DP19:EE19"/>
    <mergeCell ref="EF19:EU19"/>
    <mergeCell ref="EV19:FK19"/>
    <mergeCell ref="EV13:FK13"/>
    <mergeCell ref="EV16:FK16"/>
    <mergeCell ref="EF12:EU12"/>
    <mergeCell ref="CZ8:DO8"/>
    <mergeCell ref="EF20:EU20"/>
    <mergeCell ref="CZ15:DO15"/>
    <mergeCell ref="DP15:EE15"/>
    <mergeCell ref="EF15:EU15"/>
    <mergeCell ref="EV15:FK15"/>
    <mergeCell ref="DP20:EE20"/>
    <mergeCell ref="DP8:EE8"/>
    <mergeCell ref="CZ9:DO9"/>
    <mergeCell ref="CG9:CY9"/>
    <mergeCell ref="CZ16:DO16"/>
    <mergeCell ref="EF18:EU18"/>
    <mergeCell ref="CZ24:DO24"/>
    <mergeCell ref="DP33:EE33"/>
    <mergeCell ref="BA34:BP34"/>
    <mergeCell ref="BA29:BP29"/>
    <mergeCell ref="BQ29:CF29"/>
    <mergeCell ref="EV33:FK33"/>
    <mergeCell ref="CG27:CY27"/>
    <mergeCell ref="CG28:CY28"/>
    <mergeCell ref="EV25:FK25"/>
    <mergeCell ref="CG33:CY33"/>
    <mergeCell ref="CZ28:DO28"/>
    <mergeCell ref="CZ30:DO30"/>
    <mergeCell ref="CG31:CY31"/>
    <mergeCell ref="CZ31:DO31"/>
    <mergeCell ref="EF32:EU32"/>
    <mergeCell ref="EV24:FK24"/>
    <mergeCell ref="BQ21:CF21"/>
    <mergeCell ref="AC23:AK23"/>
    <mergeCell ref="AC20:AK20"/>
    <mergeCell ref="AL20:AZ20"/>
    <mergeCell ref="BA24:BP24"/>
    <mergeCell ref="AC19:AK19"/>
    <mergeCell ref="AL19:AZ19"/>
    <mergeCell ref="BA19:BP19"/>
    <mergeCell ref="AL22:AZ22"/>
    <mergeCell ref="BQ22:CF22"/>
    <mergeCell ref="BA20:BP20"/>
    <mergeCell ref="B24:AB24"/>
    <mergeCell ref="B20:AB20"/>
    <mergeCell ref="AL21:AZ21"/>
    <mergeCell ref="BQ20:CF20"/>
    <mergeCell ref="CZ13:DO13"/>
    <mergeCell ref="CZ12:DO12"/>
    <mergeCell ref="CZ10:DO11"/>
    <mergeCell ref="CZ20:DO20"/>
    <mergeCell ref="BA12:BP12"/>
    <mergeCell ref="CZ23:DO23"/>
    <mergeCell ref="CG20:CY20"/>
    <mergeCell ref="CZ21:DO21"/>
    <mergeCell ref="B14:AB14"/>
    <mergeCell ref="AC14:AK14"/>
    <mergeCell ref="AL14:AZ14"/>
    <mergeCell ref="BA14:BP14"/>
    <mergeCell ref="B21:AB21"/>
    <mergeCell ref="B13:AB13"/>
    <mergeCell ref="AC18:AK18"/>
    <mergeCell ref="B18:AB18"/>
    <mergeCell ref="B19:AB19"/>
    <mergeCell ref="BA17:BP17"/>
    <mergeCell ref="BA13:BP13"/>
    <mergeCell ref="BA21:BP21"/>
    <mergeCell ref="EF101:EU101"/>
    <mergeCell ref="B65:AB65"/>
    <mergeCell ref="AL65:AZ65"/>
    <mergeCell ref="BA69:BP69"/>
    <mergeCell ref="B69:AB69"/>
    <mergeCell ref="AL69:AZ69"/>
    <mergeCell ref="B66:AB66"/>
    <mergeCell ref="AL73:AZ73"/>
    <mergeCell ref="AL71:AZ71"/>
    <mergeCell ref="B80:AB80"/>
    <mergeCell ref="B68:AB68"/>
    <mergeCell ref="AL68:AZ68"/>
    <mergeCell ref="BA68:BP68"/>
    <mergeCell ref="B67:AB67"/>
    <mergeCell ref="B81:AB81"/>
    <mergeCell ref="AL80:AZ80"/>
    <mergeCell ref="BA80:BP80"/>
    <mergeCell ref="BA89:BP89"/>
    <mergeCell ref="BA71:BP71"/>
    <mergeCell ref="AL86:AZ86"/>
    <mergeCell ref="B89:AB89"/>
    <mergeCell ref="AL70:AZ70"/>
    <mergeCell ref="B77:AB77"/>
    <mergeCell ref="B76:AB76"/>
    <mergeCell ref="CZ103:DO103"/>
    <mergeCell ref="DP102:EE102"/>
    <mergeCell ref="EF102:EU102"/>
    <mergeCell ref="EF103:EU103"/>
    <mergeCell ref="DP103:EE103"/>
    <mergeCell ref="BQ102:CF102"/>
    <mergeCell ref="CZ102:DO102"/>
    <mergeCell ref="CG104:CY104"/>
    <mergeCell ref="CZ104:DO104"/>
    <mergeCell ref="EF104:EU104"/>
    <mergeCell ref="B104:AB104"/>
    <mergeCell ref="AC104:AK104"/>
    <mergeCell ref="AL104:AZ104"/>
    <mergeCell ref="BA104:BP104"/>
    <mergeCell ref="BA103:BP103"/>
    <mergeCell ref="BQ86:CF86"/>
    <mergeCell ref="CG86:CY86"/>
    <mergeCell ref="AC102:AK102"/>
    <mergeCell ref="CG103:CY103"/>
    <mergeCell ref="AC100:AK100"/>
    <mergeCell ref="BQ97:CF97"/>
    <mergeCell ref="CG97:CY97"/>
    <mergeCell ref="BQ88:CF88"/>
    <mergeCell ref="AL100:AZ100"/>
    <mergeCell ref="AC99:AK99"/>
    <mergeCell ref="AL99:AZ99"/>
    <mergeCell ref="BA99:BP99"/>
    <mergeCell ref="BQ99:CF99"/>
    <mergeCell ref="CG99:CY99"/>
    <mergeCell ref="BA86:BP86"/>
    <mergeCell ref="AL87:AZ87"/>
    <mergeCell ref="BA87:BP87"/>
    <mergeCell ref="BQ87:CF87"/>
    <mergeCell ref="CG87:CY87"/>
    <mergeCell ref="EV103:FK103"/>
    <mergeCell ref="EV104:FK104"/>
    <mergeCell ref="DP104:EE104"/>
    <mergeCell ref="CG93:CY93"/>
    <mergeCell ref="BA93:BP93"/>
    <mergeCell ref="AL93:AZ93"/>
    <mergeCell ref="EV100:FK100"/>
    <mergeCell ref="BQ93:CF93"/>
    <mergeCell ref="DP81:EE81"/>
    <mergeCell ref="EF81:EU81"/>
    <mergeCell ref="EV81:FK81"/>
    <mergeCell ref="EV88:FK88"/>
    <mergeCell ref="EV89:FK89"/>
    <mergeCell ref="EV85:FK85"/>
    <mergeCell ref="DP92:EE92"/>
    <mergeCell ref="DP89:EE89"/>
    <mergeCell ref="EF92:EU92"/>
    <mergeCell ref="DP90:EE90"/>
    <mergeCell ref="EF90:EU90"/>
    <mergeCell ref="EV86:FK86"/>
    <mergeCell ref="BQ100:CF100"/>
    <mergeCell ref="CG102:CY102"/>
    <mergeCell ref="BQ104:CF104"/>
    <mergeCell ref="AL103:AZ103"/>
    <mergeCell ref="EV101:FK101"/>
    <mergeCell ref="DP93:EE93"/>
    <mergeCell ref="AL101:AZ101"/>
    <mergeCell ref="BA101:BP101"/>
    <mergeCell ref="BQ101:CF101"/>
    <mergeCell ref="CG101:CY101"/>
    <mergeCell ref="AL92:AZ92"/>
    <mergeCell ref="BA92:BP92"/>
    <mergeCell ref="AL96:AZ96"/>
    <mergeCell ref="BA96:BP96"/>
    <mergeCell ref="BQ96:CF96"/>
    <mergeCell ref="CG96:CY96"/>
    <mergeCell ref="CZ96:DO96"/>
    <mergeCell ref="DP96:EE96"/>
    <mergeCell ref="EF96:EU96"/>
    <mergeCell ref="EV96:FK96"/>
    <mergeCell ref="AL97:AZ97"/>
    <mergeCell ref="DP97:EE97"/>
    <mergeCell ref="EF97:EU97"/>
    <mergeCell ref="EV97:FK97"/>
    <mergeCell ref="DP98:EE98"/>
    <mergeCell ref="EF98:EU98"/>
    <mergeCell ref="EV98:FK98"/>
    <mergeCell ref="EF100:EU100"/>
    <mergeCell ref="EF109:EU109"/>
    <mergeCell ref="EF110:EU110"/>
    <mergeCell ref="CG110:CY110"/>
    <mergeCell ref="CZ110:DO110"/>
    <mergeCell ref="CG111:CY111"/>
    <mergeCell ref="EV109:FK109"/>
    <mergeCell ref="CZ109:DO109"/>
    <mergeCell ref="CZ108:DO108"/>
    <mergeCell ref="BQ109:CF109"/>
    <mergeCell ref="EV108:FK108"/>
    <mergeCell ref="EF108:EU108"/>
    <mergeCell ref="EF111:EU111"/>
    <mergeCell ref="CG109:CY109"/>
    <mergeCell ref="CG108:CY108"/>
    <mergeCell ref="CZ111:DO111"/>
    <mergeCell ref="B111:AB111"/>
    <mergeCell ref="AC111:AK111"/>
    <mergeCell ref="BQ111:CF111"/>
    <mergeCell ref="AL112:AZ112"/>
    <mergeCell ref="BA112:BP112"/>
    <mergeCell ref="B107:AB107"/>
    <mergeCell ref="AC107:AK107"/>
    <mergeCell ref="AC109:AK109"/>
    <mergeCell ref="AL107:AZ107"/>
    <mergeCell ref="BA107:BP107"/>
    <mergeCell ref="BQ108:CF108"/>
    <mergeCell ref="B108:AB108"/>
    <mergeCell ref="B109:AB109"/>
    <mergeCell ref="AL111:AZ111"/>
    <mergeCell ref="BA111:BP111"/>
    <mergeCell ref="AC110:AK110"/>
    <mergeCell ref="AL110:AZ110"/>
    <mergeCell ref="BQ110:CF110"/>
    <mergeCell ref="BA108:BP108"/>
    <mergeCell ref="AL109:AZ109"/>
    <mergeCell ref="BA109:BP109"/>
    <mergeCell ref="B110:AB110"/>
    <mergeCell ref="AL108:AZ108"/>
    <mergeCell ref="BA110:BP110"/>
    <mergeCell ref="EV113:FK113"/>
    <mergeCell ref="B112:AB112"/>
    <mergeCell ref="AC112:AK112"/>
    <mergeCell ref="EF112:EU112"/>
    <mergeCell ref="DP112:EE112"/>
    <mergeCell ref="B113:AB113"/>
    <mergeCell ref="AC113:AK113"/>
    <mergeCell ref="AL113:AZ113"/>
    <mergeCell ref="CG113:CY113"/>
    <mergeCell ref="CZ113:DO113"/>
    <mergeCell ref="CG112:CY112"/>
    <mergeCell ref="BA113:BP113"/>
    <mergeCell ref="BQ113:CF113"/>
    <mergeCell ref="DP113:EE113"/>
    <mergeCell ref="EF113:EU113"/>
    <mergeCell ref="BQ112:CF112"/>
    <mergeCell ref="AC108:AK108"/>
    <mergeCell ref="CZ112:DO112"/>
    <mergeCell ref="EV112:FK112"/>
    <mergeCell ref="CZ65:DO65"/>
    <mergeCell ref="EF54:EU54"/>
    <mergeCell ref="EF57:FK57"/>
    <mergeCell ref="EF58:EU58"/>
    <mergeCell ref="CZ76:DO76"/>
    <mergeCell ref="EV92:FK92"/>
    <mergeCell ref="DP106:EE106"/>
    <mergeCell ref="DP108:EE108"/>
    <mergeCell ref="EF107:EU107"/>
    <mergeCell ref="DP110:EE110"/>
    <mergeCell ref="DP109:EE109"/>
    <mergeCell ref="DP111:EE111"/>
    <mergeCell ref="EV102:FK102"/>
    <mergeCell ref="EF89:EU89"/>
    <mergeCell ref="EV110:FK110"/>
    <mergeCell ref="EV111:FK111"/>
    <mergeCell ref="EV105:FK105"/>
    <mergeCell ref="EV107:FK107"/>
    <mergeCell ref="EV106:FK106"/>
    <mergeCell ref="EF106:EU106"/>
    <mergeCell ref="EV60:FK60"/>
    <mergeCell ref="B105:AB105"/>
    <mergeCell ref="BA4:FK4"/>
    <mergeCell ref="BQ5:FK5"/>
    <mergeCell ref="BQ6:CF7"/>
    <mergeCell ref="CG6:CY7"/>
    <mergeCell ref="CZ6:DO7"/>
    <mergeCell ref="DP6:EE7"/>
    <mergeCell ref="EV7:FK7"/>
    <mergeCell ref="EF7:EU7"/>
    <mergeCell ref="EF6:FK6"/>
    <mergeCell ref="BA5:BP7"/>
    <mergeCell ref="EF105:EU105"/>
    <mergeCell ref="EV90:FK90"/>
    <mergeCell ref="BQ19:CF19"/>
    <mergeCell ref="CG19:CY19"/>
    <mergeCell ref="CZ19:DO19"/>
    <mergeCell ref="BA18:BP18"/>
    <mergeCell ref="EF27:EU27"/>
    <mergeCell ref="CG57:CY58"/>
    <mergeCell ref="CZ57:DO58"/>
    <mergeCell ref="EF85:EU85"/>
    <mergeCell ref="BQ89:CF89"/>
    <mergeCell ref="BA79:BP79"/>
    <mergeCell ref="EV61:FK61"/>
    <mergeCell ref="EV50:FK50"/>
    <mergeCell ref="EV49:FK49"/>
    <mergeCell ref="EF61:EU61"/>
    <mergeCell ref="EF60:EU60"/>
    <mergeCell ref="EF53:EU53"/>
    <mergeCell ref="EV80:FK80"/>
    <mergeCell ref="BA81:BP81"/>
    <mergeCell ref="B71:AB71"/>
    <mergeCell ref="AL102:AZ102"/>
    <mergeCell ref="BA102:BP102"/>
    <mergeCell ref="DP83:EE83"/>
    <mergeCell ref="DP78:EE78"/>
    <mergeCell ref="CZ86:DO86"/>
    <mergeCell ref="DP86:EE86"/>
    <mergeCell ref="CZ88:DO88"/>
    <mergeCell ref="CZ85:DO85"/>
    <mergeCell ref="AL85:AZ85"/>
    <mergeCell ref="BA88:BP88"/>
    <mergeCell ref="AL90:AZ90"/>
    <mergeCell ref="BA90:BP90"/>
    <mergeCell ref="BA78:BP78"/>
    <mergeCell ref="BQ90:CF90"/>
    <mergeCell ref="BQ85:CF85"/>
    <mergeCell ref="AL89:AZ89"/>
    <mergeCell ref="AC106:AK106"/>
    <mergeCell ref="AC105:AK105"/>
    <mergeCell ref="CZ107:DO107"/>
    <mergeCell ref="DP107:EE107"/>
    <mergeCell ref="DP105:EE105"/>
    <mergeCell ref="B85:AB88"/>
    <mergeCell ref="B106:AB106"/>
    <mergeCell ref="BQ107:CF107"/>
    <mergeCell ref="AL105:AZ105"/>
    <mergeCell ref="CZ105:DO105"/>
    <mergeCell ref="BQ106:CF106"/>
    <mergeCell ref="CG107:CY107"/>
    <mergeCell ref="CZ106:DO106"/>
    <mergeCell ref="CG106:CY106"/>
    <mergeCell ref="BA105:BP105"/>
    <mergeCell ref="BQ105:CF105"/>
    <mergeCell ref="CG105:CY105"/>
    <mergeCell ref="AL106:AZ106"/>
    <mergeCell ref="BA106:BP106"/>
    <mergeCell ref="DP88:EE88"/>
    <mergeCell ref="CG88:CY88"/>
    <mergeCell ref="BA97:BP97"/>
    <mergeCell ref="CZ101:DO101"/>
    <mergeCell ref="BA100:BP100"/>
    <mergeCell ref="DP18:EE18"/>
    <mergeCell ref="EF16:EU16"/>
    <mergeCell ref="AL66:AZ66"/>
    <mergeCell ref="CG61:CY61"/>
    <mergeCell ref="CG59:CY59"/>
    <mergeCell ref="CZ22:DO22"/>
    <mergeCell ref="CG90:CY90"/>
    <mergeCell ref="EF70:EU70"/>
    <mergeCell ref="DP74:EE74"/>
    <mergeCell ref="AL51:AZ51"/>
    <mergeCell ref="CG89:CY89"/>
    <mergeCell ref="CZ90:DO90"/>
    <mergeCell ref="CZ89:DO89"/>
    <mergeCell ref="EF88:EU88"/>
    <mergeCell ref="EF86:EU86"/>
    <mergeCell ref="DP85:EE85"/>
    <mergeCell ref="CZ25:DO25"/>
    <mergeCell ref="DP25:EE25"/>
    <mergeCell ref="CZ18:DO18"/>
    <mergeCell ref="CG18:CY18"/>
    <mergeCell ref="BQ18:CF18"/>
    <mergeCell ref="CG21:CY21"/>
    <mergeCell ref="CZ52:DO52"/>
    <mergeCell ref="DP52:EE52"/>
    <mergeCell ref="DP101:EE101"/>
    <mergeCell ref="DP100:EE100"/>
    <mergeCell ref="CZ100:DO100"/>
    <mergeCell ref="CZ93:DO93"/>
    <mergeCell ref="AL78:AZ78"/>
    <mergeCell ref="CZ97:DO97"/>
    <mergeCell ref="AL98:AZ98"/>
    <mergeCell ref="BA98:BP98"/>
    <mergeCell ref="BQ98:CF98"/>
    <mergeCell ref="CG98:CY98"/>
    <mergeCell ref="CZ98:DO98"/>
    <mergeCell ref="AL95:AZ95"/>
    <mergeCell ref="BA95:BP95"/>
    <mergeCell ref="BQ95:CF95"/>
    <mergeCell ref="CG95:CY95"/>
    <mergeCell ref="CZ95:DO95"/>
    <mergeCell ref="AL91:AZ91"/>
    <mergeCell ref="BA91:BP91"/>
    <mergeCell ref="BQ91:CF91"/>
    <mergeCell ref="CG91:CY91"/>
    <mergeCell ref="CG83:CY83"/>
    <mergeCell ref="BA85:BP85"/>
    <mergeCell ref="AL81:AZ81"/>
    <mergeCell ref="AL84:AZ84"/>
    <mergeCell ref="AC4:AK7"/>
    <mergeCell ref="AC8:AK8"/>
    <mergeCell ref="AC21:AK21"/>
    <mergeCell ref="AC92:AK92"/>
    <mergeCell ref="AC96:AK96"/>
    <mergeCell ref="AC97:AK97"/>
    <mergeCell ref="AC98:AK98"/>
    <mergeCell ref="BA66:BP66"/>
    <mergeCell ref="BA53:BP53"/>
    <mergeCell ref="AL30:AZ30"/>
    <mergeCell ref="BA30:BP30"/>
    <mergeCell ref="BA73:BP73"/>
    <mergeCell ref="BA75:BP75"/>
    <mergeCell ref="AL77:AZ77"/>
    <mergeCell ref="AL75:AZ75"/>
    <mergeCell ref="BA84:BP84"/>
    <mergeCell ref="BA74:BP74"/>
    <mergeCell ref="BA77:BP77"/>
    <mergeCell ref="BA70:BP70"/>
    <mergeCell ref="BA51:BP51"/>
    <mergeCell ref="BA25:BP25"/>
    <mergeCell ref="AC33:AK33"/>
    <mergeCell ref="BA8:BP8"/>
    <mergeCell ref="BA52:BP52"/>
    <mergeCell ref="CG8:CY8"/>
    <mergeCell ref="BQ9:CF9"/>
    <mergeCell ref="BQ12:CF12"/>
    <mergeCell ref="BQ78:CF78"/>
    <mergeCell ref="BQ73:CF73"/>
    <mergeCell ref="BQ66:CF66"/>
    <mergeCell ref="CG69:CY69"/>
    <mergeCell ref="CG70:CY70"/>
    <mergeCell ref="BQ70:CF70"/>
    <mergeCell ref="BQ30:CF30"/>
    <mergeCell ref="CG30:CY30"/>
    <mergeCell ref="CG78:CY78"/>
    <mergeCell ref="BQ74:CF74"/>
    <mergeCell ref="BQ69:CF69"/>
    <mergeCell ref="BQ68:CF68"/>
    <mergeCell ref="CG68:CY68"/>
    <mergeCell ref="CG77:CY77"/>
    <mergeCell ref="BQ77:CF77"/>
    <mergeCell ref="BQ39:CF39"/>
    <mergeCell ref="BQ34:CF34"/>
    <mergeCell ref="BQ71:CF71"/>
    <mergeCell ref="BQ51:CF51"/>
    <mergeCell ref="CG52:CY52"/>
    <mergeCell ref="BQ53:CF53"/>
    <mergeCell ref="A93:A102"/>
    <mergeCell ref="CG16:CY16"/>
    <mergeCell ref="BQ16:CF16"/>
    <mergeCell ref="BA16:BP16"/>
    <mergeCell ref="AL16:AZ16"/>
    <mergeCell ref="AC16:AK16"/>
    <mergeCell ref="B16:AB16"/>
    <mergeCell ref="AC93:AK93"/>
    <mergeCell ref="CG85:CY85"/>
    <mergeCell ref="CG60:CY60"/>
    <mergeCell ref="AL49:AZ49"/>
    <mergeCell ref="AL33:AZ33"/>
    <mergeCell ref="AL34:AZ34"/>
    <mergeCell ref="B90:AB103"/>
    <mergeCell ref="BQ92:CF92"/>
    <mergeCell ref="CG92:CY92"/>
    <mergeCell ref="BQ103:CF103"/>
    <mergeCell ref="B73:AB73"/>
    <mergeCell ref="BA65:BP65"/>
    <mergeCell ref="BQ83:CF83"/>
    <mergeCell ref="BQ79:CF79"/>
    <mergeCell ref="CG100:CY100"/>
    <mergeCell ref="B70:AB70"/>
    <mergeCell ref="B75:AB75"/>
    <mergeCell ref="EF52:EU52"/>
    <mergeCell ref="CZ53:DO53"/>
    <mergeCell ref="BQ52:CF52"/>
    <mergeCell ref="BQ63:CF63"/>
    <mergeCell ref="CG63:CY63"/>
    <mergeCell ref="BQ65:CF65"/>
    <mergeCell ref="CG73:CY73"/>
    <mergeCell ref="CG71:CY71"/>
    <mergeCell ref="EV59:FK59"/>
    <mergeCell ref="BQ57:CF58"/>
    <mergeCell ref="CZ54:DO54"/>
    <mergeCell ref="BQ60:CF60"/>
    <mergeCell ref="EF64:EU64"/>
    <mergeCell ref="EV62:FK62"/>
    <mergeCell ref="CG62:CY62"/>
    <mergeCell ref="BQ61:CF61"/>
    <mergeCell ref="EV52:FK52"/>
    <mergeCell ref="EF73:EU73"/>
    <mergeCell ref="BA63:BP63"/>
    <mergeCell ref="CZ62:DO62"/>
    <mergeCell ref="CZ64:DO64"/>
    <mergeCell ref="CZ71:DO71"/>
    <mergeCell ref="CZ66:DO66"/>
    <mergeCell ref="CZ60:DO60"/>
    <mergeCell ref="EV51:FK51"/>
    <mergeCell ref="AC94:AK94"/>
    <mergeCell ref="AL94:AZ94"/>
    <mergeCell ref="BA94:BP94"/>
    <mergeCell ref="BQ94:CF94"/>
    <mergeCell ref="CG94:CY94"/>
    <mergeCell ref="CZ94:DO94"/>
    <mergeCell ref="DP94:EE94"/>
    <mergeCell ref="EF94:EU94"/>
    <mergeCell ref="EV94:FK94"/>
    <mergeCell ref="DP62:EE62"/>
    <mergeCell ref="EF62:EU62"/>
    <mergeCell ref="DP64:EE64"/>
    <mergeCell ref="CZ61:DO61"/>
    <mergeCell ref="DP61:EE61"/>
    <mergeCell ref="BQ59:CF59"/>
    <mergeCell ref="DP65:EE65"/>
    <mergeCell ref="EV74:FK74"/>
    <mergeCell ref="CZ99:DO99"/>
    <mergeCell ref="DP99:EE99"/>
    <mergeCell ref="EF99:EU99"/>
    <mergeCell ref="EV99:FK99"/>
    <mergeCell ref="EF71:EU71"/>
    <mergeCell ref="DP73:EE73"/>
    <mergeCell ref="CZ69:DO69"/>
    <mergeCell ref="CZ70:DO70"/>
    <mergeCell ref="BQ64:CF64"/>
    <mergeCell ref="EF93:EU93"/>
    <mergeCell ref="CZ92:DO92"/>
    <mergeCell ref="EV93:FK93"/>
    <mergeCell ref="CZ83:DO83"/>
    <mergeCell ref="CZ78:DO78"/>
    <mergeCell ref="DP80:EE80"/>
    <mergeCell ref="EF76:EU76"/>
    <mergeCell ref="EV83:FK83"/>
    <mergeCell ref="EV77:FK77"/>
    <mergeCell ref="EF75:EU75"/>
    <mergeCell ref="DP75:EE75"/>
    <mergeCell ref="EV78:FK78"/>
    <mergeCell ref="DP77:EE77"/>
    <mergeCell ref="EV76:FK76"/>
    <mergeCell ref="DP76:EE76"/>
    <mergeCell ref="CZ87:DO87"/>
    <mergeCell ref="DP87:EE87"/>
    <mergeCell ref="EF87:EU87"/>
    <mergeCell ref="EV87:FK87"/>
    <mergeCell ref="B82:AB82"/>
    <mergeCell ref="AL82:AZ82"/>
    <mergeCell ref="BA82:BP82"/>
    <mergeCell ref="BQ82:CF82"/>
    <mergeCell ref="CG82:CY82"/>
    <mergeCell ref="CZ82:DO82"/>
    <mergeCell ref="DP82:EE82"/>
    <mergeCell ref="EF82:EU82"/>
    <mergeCell ref="EV82:FK8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46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4" max="1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K112"/>
  <sheetViews>
    <sheetView view="pageBreakPreview" topLeftCell="A16" zoomScale="75" workbookViewId="0">
      <selection activeCell="EF61" sqref="EF61:FK61"/>
    </sheetView>
  </sheetViews>
  <sheetFormatPr defaultColWidth="0.85546875" defaultRowHeight="15"/>
  <cols>
    <col min="1" max="26" width="0.85546875" style="88"/>
    <col min="27" max="27" width="19.42578125" style="88" customWidth="1"/>
    <col min="28" max="35" width="0.85546875" style="88"/>
    <col min="36" max="36" width="0.28515625" style="88" customWidth="1"/>
    <col min="37" max="37" width="0.85546875" style="88" hidden="1" customWidth="1"/>
    <col min="38" max="51" width="0.85546875" style="88"/>
    <col min="52" max="52" width="27.140625" style="88" customWidth="1"/>
    <col min="53" max="67" width="0.85546875" style="88"/>
    <col min="68" max="68" width="3.7109375" style="88" customWidth="1"/>
    <col min="69" max="81" width="0.85546875" style="88"/>
    <col min="82" max="83" width="1.85546875" style="88" customWidth="1"/>
    <col min="84" max="84" width="2.28515625" style="88" customWidth="1"/>
    <col min="85" max="85" width="0.85546875" style="88" customWidth="1"/>
    <col min="86" max="16384" width="0.85546875" style="88"/>
  </cols>
  <sheetData>
    <row r="1" spans="1:167">
      <c r="B1" s="180" t="s">
        <v>196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</row>
    <row r="2" spans="1:167">
      <c r="BK2" s="335" t="s">
        <v>284</v>
      </c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P2" s="335"/>
      <c r="CQ2" s="335"/>
      <c r="CR2" s="335"/>
      <c r="CS2" s="335"/>
      <c r="CT2" s="335"/>
      <c r="CU2" s="335"/>
      <c r="CV2" s="335"/>
      <c r="CW2" s="335"/>
      <c r="CX2" s="335"/>
      <c r="CY2" s="335"/>
      <c r="CZ2" s="335"/>
      <c r="DA2" s="335"/>
    </row>
    <row r="3" spans="1:167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</row>
    <row r="4" spans="1:167" s="26" customFormat="1" ht="15" customHeight="1">
      <c r="A4" s="244" t="s">
        <v>95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6"/>
      <c r="AC4" s="244" t="s">
        <v>89</v>
      </c>
      <c r="AD4" s="245"/>
      <c r="AE4" s="245"/>
      <c r="AF4" s="245"/>
      <c r="AG4" s="245"/>
      <c r="AH4" s="245"/>
      <c r="AI4" s="245"/>
      <c r="AJ4" s="245"/>
      <c r="AK4" s="246"/>
      <c r="AL4" s="244" t="s">
        <v>207</v>
      </c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6"/>
      <c r="BA4" s="265" t="s">
        <v>91</v>
      </c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  <c r="DF4" s="266"/>
      <c r="DG4" s="266"/>
      <c r="DH4" s="266"/>
      <c r="DI4" s="266"/>
      <c r="DJ4" s="266"/>
      <c r="DK4" s="266"/>
      <c r="DL4" s="266"/>
      <c r="DM4" s="266"/>
      <c r="DN4" s="266"/>
      <c r="DO4" s="266"/>
      <c r="DP4" s="266"/>
      <c r="DQ4" s="266"/>
      <c r="DR4" s="266"/>
      <c r="DS4" s="266"/>
      <c r="DT4" s="266"/>
      <c r="DU4" s="266"/>
      <c r="DV4" s="266"/>
      <c r="DW4" s="266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6"/>
      <c r="EL4" s="266"/>
      <c r="EM4" s="266"/>
      <c r="EN4" s="266"/>
      <c r="EO4" s="266"/>
      <c r="EP4" s="266"/>
      <c r="EQ4" s="266"/>
      <c r="ER4" s="266"/>
      <c r="ES4" s="266"/>
      <c r="ET4" s="266"/>
      <c r="EU4" s="266"/>
      <c r="EV4" s="266"/>
      <c r="EW4" s="266"/>
      <c r="EX4" s="266"/>
      <c r="EY4" s="266"/>
      <c r="EZ4" s="266"/>
      <c r="FA4" s="266"/>
      <c r="FB4" s="266"/>
      <c r="FC4" s="266"/>
      <c r="FD4" s="266"/>
      <c r="FE4" s="266"/>
      <c r="FF4" s="266"/>
      <c r="FG4" s="266"/>
      <c r="FH4" s="266"/>
      <c r="FI4" s="266"/>
      <c r="FJ4" s="266"/>
      <c r="FK4" s="267"/>
    </row>
    <row r="5" spans="1:167" s="26" customFormat="1" ht="15" customHeight="1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9"/>
      <c r="AC5" s="247"/>
      <c r="AD5" s="248"/>
      <c r="AE5" s="248"/>
      <c r="AF5" s="248"/>
      <c r="AG5" s="248"/>
      <c r="AH5" s="248"/>
      <c r="AI5" s="248"/>
      <c r="AJ5" s="248"/>
      <c r="AK5" s="249"/>
      <c r="AL5" s="247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9"/>
      <c r="BA5" s="244" t="s">
        <v>90</v>
      </c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6"/>
      <c r="BQ5" s="265" t="s">
        <v>6</v>
      </c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7"/>
    </row>
    <row r="6" spans="1:167" s="26" customFormat="1" ht="57" customHeight="1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9"/>
      <c r="AC6" s="247"/>
      <c r="AD6" s="248"/>
      <c r="AE6" s="248"/>
      <c r="AF6" s="248"/>
      <c r="AG6" s="248"/>
      <c r="AH6" s="248"/>
      <c r="AI6" s="248"/>
      <c r="AJ6" s="248"/>
      <c r="AK6" s="249"/>
      <c r="AL6" s="247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9"/>
      <c r="BA6" s="247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9"/>
      <c r="BQ6" s="210" t="s">
        <v>197</v>
      </c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2"/>
      <c r="CG6" s="244" t="s">
        <v>96</v>
      </c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6"/>
      <c r="CZ6" s="244" t="s">
        <v>92</v>
      </c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5"/>
      <c r="DL6" s="245"/>
      <c r="DM6" s="245"/>
      <c r="DN6" s="245"/>
      <c r="DO6" s="246"/>
      <c r="DP6" s="244" t="s">
        <v>93</v>
      </c>
      <c r="DQ6" s="245"/>
      <c r="DR6" s="245"/>
      <c r="DS6" s="245"/>
      <c r="DT6" s="245"/>
      <c r="DU6" s="245"/>
      <c r="DV6" s="245"/>
      <c r="DW6" s="245"/>
      <c r="DX6" s="245"/>
      <c r="DY6" s="245"/>
      <c r="DZ6" s="245"/>
      <c r="EA6" s="245"/>
      <c r="EB6" s="245"/>
      <c r="EC6" s="245"/>
      <c r="ED6" s="245"/>
      <c r="EE6" s="246"/>
      <c r="EF6" s="265" t="s">
        <v>94</v>
      </c>
      <c r="EG6" s="266"/>
      <c r="EH6" s="266"/>
      <c r="EI6" s="266"/>
      <c r="EJ6" s="266"/>
      <c r="EK6" s="266"/>
      <c r="EL6" s="266"/>
      <c r="EM6" s="266"/>
      <c r="EN6" s="266"/>
      <c r="EO6" s="266"/>
      <c r="EP6" s="266"/>
      <c r="EQ6" s="266"/>
      <c r="ER6" s="266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6"/>
      <c r="FF6" s="266"/>
      <c r="FG6" s="266"/>
      <c r="FH6" s="266"/>
      <c r="FI6" s="266"/>
      <c r="FJ6" s="266"/>
      <c r="FK6" s="267"/>
    </row>
    <row r="7" spans="1:167" s="26" customFormat="1" ht="115.15" customHeight="1">
      <c r="A7" s="250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2"/>
      <c r="AC7" s="250"/>
      <c r="AD7" s="251"/>
      <c r="AE7" s="251"/>
      <c r="AF7" s="251"/>
      <c r="AG7" s="251"/>
      <c r="AH7" s="251"/>
      <c r="AI7" s="251"/>
      <c r="AJ7" s="251"/>
      <c r="AK7" s="252"/>
      <c r="AL7" s="250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2"/>
      <c r="BA7" s="250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2"/>
      <c r="BQ7" s="213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5"/>
      <c r="CG7" s="250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2"/>
      <c r="CZ7" s="250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2"/>
      <c r="DP7" s="250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2"/>
      <c r="EF7" s="250" t="s">
        <v>225</v>
      </c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2"/>
      <c r="EV7" s="250" t="s">
        <v>226</v>
      </c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2"/>
    </row>
    <row r="8" spans="1:167" s="26" customFormat="1" ht="13.5">
      <c r="A8" s="207">
        <v>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9"/>
      <c r="AC8" s="253" t="s">
        <v>98</v>
      </c>
      <c r="AD8" s="254"/>
      <c r="AE8" s="254"/>
      <c r="AF8" s="254"/>
      <c r="AG8" s="254"/>
      <c r="AH8" s="254"/>
      <c r="AI8" s="254"/>
      <c r="AJ8" s="254"/>
      <c r="AK8" s="255"/>
      <c r="AL8" s="253" t="s">
        <v>99</v>
      </c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5"/>
      <c r="BA8" s="207">
        <v>4</v>
      </c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9"/>
      <c r="BQ8" s="207">
        <v>5</v>
      </c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9"/>
      <c r="CG8" s="207">
        <v>6</v>
      </c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9"/>
      <c r="CZ8" s="207">
        <v>7</v>
      </c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9"/>
      <c r="DP8" s="207">
        <v>8</v>
      </c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9"/>
      <c r="EF8" s="207">
        <v>9</v>
      </c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9"/>
      <c r="EV8" s="207">
        <v>10</v>
      </c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9"/>
    </row>
    <row r="9" spans="1:167" s="28" customFormat="1" ht="30" customHeight="1">
      <c r="A9" s="35"/>
      <c r="B9" s="289" t="s">
        <v>97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90"/>
      <c r="AC9" s="260" t="s">
        <v>100</v>
      </c>
      <c r="AD9" s="261"/>
      <c r="AE9" s="261"/>
      <c r="AF9" s="261"/>
      <c r="AG9" s="261"/>
      <c r="AH9" s="261"/>
      <c r="AI9" s="261"/>
      <c r="AJ9" s="261"/>
      <c r="AK9" s="262"/>
      <c r="AL9" s="233" t="s">
        <v>15</v>
      </c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41">
        <f>BQ9+CG9+CZ9+DP9+EF9+EV9</f>
        <v>8159161</v>
      </c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>
        <f>BQ16+BQ17+BQ20+BQ21+BQ18+BQ19</f>
        <v>6179193</v>
      </c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85">
        <f>CG25+CG27+CG26+CG28+CG29</f>
        <v>79968</v>
      </c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7"/>
      <c r="CZ9" s="241">
        <f>CZ25+CZ27</f>
        <v>0</v>
      </c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>
        <f>DP12</f>
        <v>0</v>
      </c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85">
        <f>EF10+EF13+EF18+EF20+EF21+EF23+EF24+EF31+EF14+EF15</f>
        <v>1870000</v>
      </c>
      <c r="EG9" s="286"/>
      <c r="EH9" s="286"/>
      <c r="EI9" s="286"/>
      <c r="EJ9" s="286"/>
      <c r="EK9" s="286"/>
      <c r="EL9" s="286"/>
      <c r="EM9" s="286"/>
      <c r="EN9" s="286"/>
      <c r="EO9" s="286"/>
      <c r="EP9" s="286"/>
      <c r="EQ9" s="286"/>
      <c r="ER9" s="286"/>
      <c r="ES9" s="286"/>
      <c r="ET9" s="286"/>
      <c r="EU9" s="287"/>
      <c r="EV9" s="285">
        <f>EV10+EV13+EV18+EV20+EV21+EV23+EV24+EV31+EV30</f>
        <v>30000</v>
      </c>
      <c r="EW9" s="286"/>
      <c r="EX9" s="286"/>
      <c r="EY9" s="286"/>
      <c r="EZ9" s="286"/>
      <c r="FA9" s="286"/>
      <c r="FB9" s="286"/>
      <c r="FC9" s="286"/>
      <c r="FD9" s="286"/>
      <c r="FE9" s="286"/>
      <c r="FF9" s="286"/>
      <c r="FG9" s="286"/>
      <c r="FH9" s="286"/>
      <c r="FI9" s="286"/>
      <c r="FJ9" s="286"/>
      <c r="FK9" s="287"/>
    </row>
    <row r="10" spans="1:167" s="28" customFormat="1" ht="15" customHeight="1">
      <c r="A10" s="308" t="s">
        <v>205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10"/>
      <c r="AC10" s="299" t="s">
        <v>101</v>
      </c>
      <c r="AD10" s="300"/>
      <c r="AE10" s="300"/>
      <c r="AF10" s="300"/>
      <c r="AG10" s="300"/>
      <c r="AH10" s="300"/>
      <c r="AI10" s="300"/>
      <c r="AJ10" s="300"/>
      <c r="AK10" s="301"/>
      <c r="AL10" s="299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1"/>
      <c r="BA10" s="277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9"/>
      <c r="BQ10" s="277" t="s">
        <v>15</v>
      </c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9"/>
      <c r="CG10" s="277" t="s">
        <v>15</v>
      </c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9"/>
      <c r="CZ10" s="277" t="s">
        <v>15</v>
      </c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9"/>
      <c r="DP10" s="277" t="s">
        <v>15</v>
      </c>
      <c r="DQ10" s="278"/>
      <c r="DR10" s="278"/>
      <c r="DS10" s="278"/>
      <c r="DT10" s="278"/>
      <c r="DU10" s="278"/>
      <c r="DV10" s="278"/>
      <c r="DW10" s="278"/>
      <c r="DX10" s="278"/>
      <c r="DY10" s="278"/>
      <c r="DZ10" s="278"/>
      <c r="EA10" s="278"/>
      <c r="EB10" s="278"/>
      <c r="EC10" s="278"/>
      <c r="ED10" s="278"/>
      <c r="EE10" s="279"/>
      <c r="EF10" s="277"/>
      <c r="EG10" s="278"/>
      <c r="EH10" s="278"/>
      <c r="EI10" s="278"/>
      <c r="EJ10" s="278"/>
      <c r="EK10" s="278"/>
      <c r="EL10" s="278"/>
      <c r="EM10" s="278"/>
      <c r="EN10" s="278"/>
      <c r="EO10" s="278"/>
      <c r="EP10" s="278"/>
      <c r="EQ10" s="278"/>
      <c r="ER10" s="278"/>
      <c r="ES10" s="278"/>
      <c r="ET10" s="278"/>
      <c r="EU10" s="279"/>
      <c r="EV10" s="277"/>
      <c r="EW10" s="278"/>
      <c r="EX10" s="278"/>
      <c r="EY10" s="278"/>
      <c r="EZ10" s="278"/>
      <c r="FA10" s="278"/>
      <c r="FB10" s="278"/>
      <c r="FC10" s="278"/>
      <c r="FD10" s="278"/>
      <c r="FE10" s="278"/>
      <c r="FF10" s="278"/>
      <c r="FG10" s="278"/>
      <c r="FH10" s="278"/>
      <c r="FI10" s="278"/>
      <c r="FJ10" s="278"/>
      <c r="FK10" s="279"/>
    </row>
    <row r="11" spans="1:167" s="28" customFormat="1" ht="15" customHeight="1">
      <c r="A11" s="311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3"/>
      <c r="AC11" s="305"/>
      <c r="AD11" s="306"/>
      <c r="AE11" s="306"/>
      <c r="AF11" s="306"/>
      <c r="AG11" s="306"/>
      <c r="AH11" s="306"/>
      <c r="AI11" s="306"/>
      <c r="AJ11" s="306"/>
      <c r="AK11" s="307"/>
      <c r="AL11" s="305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7"/>
      <c r="BA11" s="280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2"/>
      <c r="BQ11" s="280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2"/>
      <c r="CG11" s="280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2"/>
      <c r="CZ11" s="280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2"/>
      <c r="DP11" s="280"/>
      <c r="DQ11" s="281"/>
      <c r="DR11" s="281"/>
      <c r="DS11" s="281"/>
      <c r="DT11" s="281"/>
      <c r="DU11" s="281"/>
      <c r="DV11" s="281"/>
      <c r="DW11" s="281"/>
      <c r="DX11" s="281"/>
      <c r="DY11" s="281"/>
      <c r="DZ11" s="281"/>
      <c r="EA11" s="281"/>
      <c r="EB11" s="281"/>
      <c r="EC11" s="281"/>
      <c r="ED11" s="281"/>
      <c r="EE11" s="282"/>
      <c r="EF11" s="280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  <c r="ET11" s="281"/>
      <c r="EU11" s="282"/>
      <c r="EV11" s="280"/>
      <c r="EW11" s="281"/>
      <c r="EX11" s="281"/>
      <c r="EY11" s="281"/>
      <c r="EZ11" s="281"/>
      <c r="FA11" s="281"/>
      <c r="FB11" s="281"/>
      <c r="FC11" s="281"/>
      <c r="FD11" s="281"/>
      <c r="FE11" s="281"/>
      <c r="FF11" s="281"/>
      <c r="FG11" s="281"/>
      <c r="FH11" s="281"/>
      <c r="FI11" s="281"/>
      <c r="FJ11" s="281"/>
      <c r="FK11" s="282"/>
    </row>
    <row r="12" spans="1:167" s="38" customFormat="1" ht="20.25" customHeight="1">
      <c r="A12" s="93"/>
      <c r="B12" s="235" t="s">
        <v>102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6"/>
      <c r="AC12" s="256" t="s">
        <v>103</v>
      </c>
      <c r="AD12" s="257"/>
      <c r="AE12" s="257"/>
      <c r="AF12" s="257"/>
      <c r="AG12" s="257"/>
      <c r="AH12" s="257"/>
      <c r="AI12" s="257"/>
      <c r="AJ12" s="257"/>
      <c r="AK12" s="258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03">
        <f>BQ12+DP12+EF12</f>
        <v>0</v>
      </c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 t="s">
        <v>15</v>
      </c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 t="s">
        <v>15</v>
      </c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  <c r="FI12" s="200"/>
      <c r="FJ12" s="200"/>
      <c r="FK12" s="200"/>
    </row>
    <row r="13" spans="1:167" s="38" customFormat="1" ht="27.75" customHeight="1">
      <c r="A13" s="93"/>
      <c r="B13" s="231" t="s">
        <v>215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2"/>
      <c r="AC13" s="256"/>
      <c r="AD13" s="257"/>
      <c r="AE13" s="257"/>
      <c r="AF13" s="257"/>
      <c r="AG13" s="257"/>
      <c r="AH13" s="257"/>
      <c r="AI13" s="257"/>
      <c r="AJ13" s="257"/>
      <c r="AK13" s="258"/>
      <c r="AL13" s="225" t="s">
        <v>247</v>
      </c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7"/>
      <c r="BA13" s="203">
        <f t="shared" ref="BA13:BA22" si="0">BQ13+DP13+EF13</f>
        <v>1825000</v>
      </c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88">
        <v>0</v>
      </c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00" t="s">
        <v>15</v>
      </c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 t="s">
        <v>15</v>
      </c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>
        <v>1825000</v>
      </c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00"/>
      <c r="FD13" s="200"/>
      <c r="FE13" s="200"/>
      <c r="FF13" s="200"/>
      <c r="FG13" s="200"/>
      <c r="FH13" s="200"/>
      <c r="FI13" s="200"/>
      <c r="FJ13" s="200"/>
      <c r="FK13" s="200"/>
    </row>
    <row r="14" spans="1:167" s="38" customFormat="1" ht="27.75" customHeight="1">
      <c r="A14" s="93"/>
      <c r="B14" s="231" t="s">
        <v>291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2"/>
      <c r="AC14" s="256"/>
      <c r="AD14" s="257"/>
      <c r="AE14" s="257"/>
      <c r="AF14" s="257"/>
      <c r="AG14" s="257"/>
      <c r="AH14" s="257"/>
      <c r="AI14" s="257"/>
      <c r="AJ14" s="257"/>
      <c r="AK14" s="258"/>
      <c r="AL14" s="225" t="s">
        <v>293</v>
      </c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7"/>
      <c r="BA14" s="203">
        <f t="shared" si="0"/>
        <v>0</v>
      </c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88">
        <v>0</v>
      </c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00" t="s">
        <v>15</v>
      </c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 t="s">
        <v>15</v>
      </c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334">
        <v>0</v>
      </c>
      <c r="EG14" s="334"/>
      <c r="EH14" s="334"/>
      <c r="EI14" s="334"/>
      <c r="EJ14" s="334"/>
      <c r="EK14" s="334"/>
      <c r="EL14" s="334"/>
      <c r="EM14" s="334"/>
      <c r="EN14" s="334"/>
      <c r="EO14" s="334"/>
      <c r="EP14" s="334"/>
      <c r="EQ14" s="334"/>
      <c r="ER14" s="334"/>
      <c r="ES14" s="334"/>
      <c r="ET14" s="334"/>
      <c r="EU14" s="334"/>
      <c r="EV14" s="200"/>
      <c r="EW14" s="200"/>
      <c r="EX14" s="200"/>
      <c r="EY14" s="200"/>
      <c r="EZ14" s="200"/>
      <c r="FA14" s="200"/>
      <c r="FB14" s="200"/>
      <c r="FC14" s="200"/>
      <c r="FD14" s="200"/>
      <c r="FE14" s="200"/>
      <c r="FF14" s="200"/>
      <c r="FG14" s="200"/>
      <c r="FH14" s="200"/>
      <c r="FI14" s="200"/>
      <c r="FJ14" s="200"/>
      <c r="FK14" s="200"/>
    </row>
    <row r="15" spans="1:167" s="38" customFormat="1" ht="27.75" customHeight="1">
      <c r="A15" s="93"/>
      <c r="B15" s="231" t="s">
        <v>292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2"/>
      <c r="AC15" s="256"/>
      <c r="AD15" s="257"/>
      <c r="AE15" s="257"/>
      <c r="AF15" s="257"/>
      <c r="AG15" s="257"/>
      <c r="AH15" s="257"/>
      <c r="AI15" s="257"/>
      <c r="AJ15" s="257"/>
      <c r="AK15" s="258"/>
      <c r="AL15" s="225" t="s">
        <v>294</v>
      </c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7"/>
      <c r="BA15" s="203">
        <f t="shared" si="0"/>
        <v>45000</v>
      </c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88">
        <v>0</v>
      </c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00" t="s">
        <v>15</v>
      </c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 t="s">
        <v>15</v>
      </c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>
        <v>45000</v>
      </c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0"/>
      <c r="FF15" s="200"/>
      <c r="FG15" s="200"/>
      <c r="FH15" s="200"/>
      <c r="FI15" s="200"/>
      <c r="FJ15" s="200"/>
      <c r="FK15" s="200"/>
    </row>
    <row r="16" spans="1:167" s="38" customFormat="1" ht="85.5" customHeight="1">
      <c r="A16" s="93"/>
      <c r="B16" s="231" t="s">
        <v>221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2"/>
      <c r="AC16" s="228"/>
      <c r="AD16" s="229"/>
      <c r="AE16" s="229"/>
      <c r="AF16" s="229"/>
      <c r="AG16" s="229"/>
      <c r="AH16" s="229"/>
      <c r="AI16" s="229"/>
      <c r="AJ16" s="229"/>
      <c r="AK16" s="230"/>
      <c r="AL16" s="225" t="s">
        <v>232</v>
      </c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7"/>
      <c r="BA16" s="222">
        <f>BQ16+DP16+EF16</f>
        <v>5361250</v>
      </c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4"/>
      <c r="BQ16" s="219">
        <v>5361250</v>
      </c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1"/>
      <c r="CG16" s="219" t="s">
        <v>15</v>
      </c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1"/>
      <c r="CZ16" s="219" t="s">
        <v>15</v>
      </c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1"/>
      <c r="DP16" s="219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1"/>
      <c r="EF16" s="219"/>
      <c r="EG16" s="220"/>
      <c r="EH16" s="220"/>
      <c r="EI16" s="220"/>
      <c r="EJ16" s="220"/>
      <c r="EK16" s="220"/>
      <c r="EL16" s="220"/>
      <c r="EM16" s="220"/>
      <c r="EN16" s="220"/>
      <c r="EO16" s="220"/>
      <c r="EP16" s="220"/>
      <c r="EQ16" s="220"/>
      <c r="ER16" s="220"/>
      <c r="ES16" s="220"/>
      <c r="ET16" s="220"/>
      <c r="EU16" s="221"/>
      <c r="EV16" s="219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0"/>
      <c r="FH16" s="220"/>
      <c r="FI16" s="220"/>
      <c r="FJ16" s="220"/>
      <c r="FK16" s="221"/>
    </row>
    <row r="17" spans="1:167" s="38" customFormat="1" ht="87.75" customHeight="1">
      <c r="A17" s="57"/>
      <c r="B17" s="231" t="s">
        <v>220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2"/>
      <c r="AC17" s="103"/>
      <c r="AD17" s="104"/>
      <c r="AE17" s="104"/>
      <c r="AF17" s="104"/>
      <c r="AG17" s="104"/>
      <c r="AH17" s="104"/>
      <c r="AI17" s="104"/>
      <c r="AJ17" s="104"/>
      <c r="AK17" s="105"/>
      <c r="AL17" s="225" t="s">
        <v>233</v>
      </c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7"/>
      <c r="BA17" s="222">
        <f>BQ17+DP17+EF17</f>
        <v>184489</v>
      </c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4"/>
      <c r="BQ17" s="219">
        <v>184489</v>
      </c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1"/>
      <c r="CG17" s="95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7"/>
      <c r="CZ17" s="95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7"/>
      <c r="DP17" s="95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7"/>
      <c r="EF17" s="95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7"/>
      <c r="EV17" s="95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7"/>
    </row>
    <row r="18" spans="1:167" s="38" customFormat="1" ht="55.5" customHeight="1">
      <c r="A18" s="93"/>
      <c r="B18" s="283" t="s">
        <v>224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4"/>
      <c r="AC18" s="256"/>
      <c r="AD18" s="257"/>
      <c r="AE18" s="257"/>
      <c r="AF18" s="257"/>
      <c r="AG18" s="257"/>
      <c r="AH18" s="257"/>
      <c r="AI18" s="257"/>
      <c r="AJ18" s="257"/>
      <c r="AK18" s="258"/>
      <c r="AL18" s="259" t="s">
        <v>307</v>
      </c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03">
        <f t="shared" si="0"/>
        <v>0</v>
      </c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0">
        <v>0</v>
      </c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 t="s">
        <v>15</v>
      </c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 t="s">
        <v>15</v>
      </c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  <c r="EB18" s="200"/>
      <c r="EC18" s="200"/>
      <c r="ED18" s="200"/>
      <c r="EE18" s="200"/>
      <c r="EF18" s="200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  <c r="ES18" s="200"/>
      <c r="ET18" s="200"/>
      <c r="EU18" s="200"/>
      <c r="EV18" s="200"/>
      <c r="EW18" s="200"/>
      <c r="EX18" s="200"/>
      <c r="EY18" s="200"/>
      <c r="EZ18" s="200"/>
      <c r="FA18" s="200"/>
      <c r="FB18" s="200"/>
      <c r="FC18" s="200"/>
      <c r="FD18" s="200"/>
      <c r="FE18" s="200"/>
      <c r="FF18" s="200"/>
      <c r="FG18" s="200"/>
      <c r="FH18" s="200"/>
      <c r="FI18" s="200"/>
      <c r="FJ18" s="200"/>
      <c r="FK18" s="200"/>
    </row>
    <row r="19" spans="1:167" s="38" customFormat="1" ht="55.5" customHeight="1">
      <c r="A19" s="93"/>
      <c r="B19" s="275" t="s">
        <v>224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6"/>
      <c r="AC19" s="228"/>
      <c r="AD19" s="229"/>
      <c r="AE19" s="229"/>
      <c r="AF19" s="229"/>
      <c r="AG19" s="229"/>
      <c r="AH19" s="229"/>
      <c r="AI19" s="229"/>
      <c r="AJ19" s="229"/>
      <c r="AK19" s="230"/>
      <c r="AL19" s="259" t="s">
        <v>308</v>
      </c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22">
        <f t="shared" si="0"/>
        <v>0</v>
      </c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4"/>
      <c r="BQ19" s="219">
        <v>0</v>
      </c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1"/>
      <c r="CG19" s="219" t="s">
        <v>15</v>
      </c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1"/>
      <c r="CZ19" s="219" t="s">
        <v>15</v>
      </c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1"/>
      <c r="DP19" s="219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1"/>
      <c r="EF19" s="219"/>
      <c r="EG19" s="220"/>
      <c r="EH19" s="220"/>
      <c r="EI19" s="220"/>
      <c r="EJ19" s="220"/>
      <c r="EK19" s="220"/>
      <c r="EL19" s="220"/>
      <c r="EM19" s="220"/>
      <c r="EN19" s="220"/>
      <c r="EO19" s="220"/>
      <c r="EP19" s="220"/>
      <c r="EQ19" s="220"/>
      <c r="ER19" s="220"/>
      <c r="ES19" s="220"/>
      <c r="ET19" s="220"/>
      <c r="EU19" s="221"/>
      <c r="EV19" s="219"/>
      <c r="EW19" s="220"/>
      <c r="EX19" s="220"/>
      <c r="EY19" s="220"/>
      <c r="EZ19" s="220"/>
      <c r="FA19" s="220"/>
      <c r="FB19" s="220"/>
      <c r="FC19" s="220"/>
      <c r="FD19" s="220"/>
      <c r="FE19" s="220"/>
      <c r="FF19" s="220"/>
      <c r="FG19" s="220"/>
      <c r="FH19" s="220"/>
      <c r="FI19" s="220"/>
      <c r="FJ19" s="220"/>
      <c r="FK19" s="221"/>
    </row>
    <row r="20" spans="1:167" s="38" customFormat="1" ht="52.5" customHeight="1">
      <c r="A20" s="93"/>
      <c r="B20" s="275" t="s">
        <v>224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6"/>
      <c r="AC20" s="228"/>
      <c r="AD20" s="229"/>
      <c r="AE20" s="229"/>
      <c r="AF20" s="229"/>
      <c r="AG20" s="229"/>
      <c r="AH20" s="229"/>
      <c r="AI20" s="229"/>
      <c r="AJ20" s="229"/>
      <c r="AK20" s="230"/>
      <c r="AL20" s="228" t="s">
        <v>210</v>
      </c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30"/>
      <c r="BA20" s="222">
        <f t="shared" si="0"/>
        <v>633454</v>
      </c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4"/>
      <c r="BQ20" s="219">
        <v>633454</v>
      </c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1"/>
      <c r="CG20" s="219" t="s">
        <v>15</v>
      </c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1"/>
      <c r="CZ20" s="219" t="s">
        <v>15</v>
      </c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1"/>
      <c r="DP20" s="219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1"/>
      <c r="EF20" s="219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1"/>
      <c r="EV20" s="219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1"/>
    </row>
    <row r="21" spans="1:167" s="38" customFormat="1" ht="79.900000000000006" customHeight="1">
      <c r="A21" s="93"/>
      <c r="B21" s="283" t="s">
        <v>222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4"/>
      <c r="AC21" s="256"/>
      <c r="AD21" s="257"/>
      <c r="AE21" s="257"/>
      <c r="AF21" s="257"/>
      <c r="AG21" s="257"/>
      <c r="AH21" s="257"/>
      <c r="AI21" s="257"/>
      <c r="AJ21" s="257"/>
      <c r="AK21" s="258"/>
      <c r="AL21" s="259" t="s">
        <v>223</v>
      </c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03">
        <f t="shared" si="0"/>
        <v>0</v>
      </c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0">
        <f>1000-1000</f>
        <v>0</v>
      </c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 t="s">
        <v>15</v>
      </c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 t="s">
        <v>15</v>
      </c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  <c r="ES21" s="200"/>
      <c r="ET21" s="200"/>
      <c r="EU21" s="200"/>
      <c r="EV21" s="200"/>
      <c r="EW21" s="200"/>
      <c r="EX21" s="200"/>
      <c r="EY21" s="200"/>
      <c r="EZ21" s="200"/>
      <c r="FA21" s="200"/>
      <c r="FB21" s="200"/>
      <c r="FC21" s="200"/>
      <c r="FD21" s="200"/>
      <c r="FE21" s="200"/>
      <c r="FF21" s="200"/>
      <c r="FG21" s="200"/>
      <c r="FH21" s="200"/>
      <c r="FI21" s="200"/>
      <c r="FJ21" s="200"/>
      <c r="FK21" s="200"/>
    </row>
    <row r="22" spans="1:167" s="38" customFormat="1" ht="33.6" customHeight="1">
      <c r="A22" s="93"/>
      <c r="B22" s="283" t="s">
        <v>212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4"/>
      <c r="AC22" s="256"/>
      <c r="AD22" s="257"/>
      <c r="AE22" s="257"/>
      <c r="AF22" s="257"/>
      <c r="AG22" s="257"/>
      <c r="AH22" s="257"/>
      <c r="AI22" s="257"/>
      <c r="AJ22" s="257"/>
      <c r="AK22" s="258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03">
        <f t="shared" si="0"/>
        <v>0</v>
      </c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0">
        <f>BQ92</f>
        <v>0</v>
      </c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 t="s">
        <v>15</v>
      </c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 t="s">
        <v>15</v>
      </c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  <c r="EI22" s="200"/>
      <c r="EJ22" s="200"/>
      <c r="EK22" s="200"/>
      <c r="EL22" s="200"/>
      <c r="EM22" s="200"/>
      <c r="EN22" s="200"/>
      <c r="EO22" s="200"/>
      <c r="EP22" s="200"/>
      <c r="EQ22" s="200"/>
      <c r="ER22" s="200"/>
      <c r="ES22" s="200"/>
      <c r="ET22" s="200"/>
      <c r="EU22" s="200"/>
      <c r="EV22" s="200"/>
      <c r="EW22" s="200"/>
      <c r="EX22" s="200"/>
      <c r="EY22" s="200"/>
      <c r="EZ22" s="200"/>
      <c r="FA22" s="200"/>
      <c r="FB22" s="200"/>
      <c r="FC22" s="200"/>
      <c r="FD22" s="200"/>
      <c r="FE22" s="200"/>
      <c r="FF22" s="200"/>
      <c r="FG22" s="200"/>
      <c r="FH22" s="200"/>
      <c r="FI22" s="200"/>
      <c r="FJ22" s="200"/>
      <c r="FK22" s="200"/>
    </row>
    <row r="23" spans="1:167" s="28" customFormat="1" ht="27.75" customHeight="1">
      <c r="A23" s="35"/>
      <c r="B23" s="263" t="s">
        <v>107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4"/>
      <c r="AC23" s="253" t="s">
        <v>104</v>
      </c>
      <c r="AD23" s="254"/>
      <c r="AE23" s="254"/>
      <c r="AF23" s="254"/>
      <c r="AG23" s="254"/>
      <c r="AH23" s="254"/>
      <c r="AI23" s="254"/>
      <c r="AJ23" s="254"/>
      <c r="AK23" s="255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43">
        <f>EF23</f>
        <v>0</v>
      </c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2" t="s">
        <v>15</v>
      </c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 t="s">
        <v>15</v>
      </c>
      <c r="CH23" s="242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2"/>
      <c r="CY23" s="242"/>
      <c r="CZ23" s="242" t="s">
        <v>15</v>
      </c>
      <c r="DA23" s="242"/>
      <c r="DB23" s="242"/>
      <c r="DC23" s="242"/>
      <c r="DD23" s="242"/>
      <c r="DE23" s="242"/>
      <c r="DF23" s="242"/>
      <c r="DG23" s="242"/>
      <c r="DH23" s="242"/>
      <c r="DI23" s="242"/>
      <c r="DJ23" s="242"/>
      <c r="DK23" s="242"/>
      <c r="DL23" s="242"/>
      <c r="DM23" s="242"/>
      <c r="DN23" s="242"/>
      <c r="DO23" s="242"/>
      <c r="DP23" s="242" t="s">
        <v>15</v>
      </c>
      <c r="DQ23" s="242"/>
      <c r="DR23" s="242"/>
      <c r="DS23" s="242"/>
      <c r="DT23" s="242"/>
      <c r="DU23" s="242"/>
      <c r="DV23" s="242"/>
      <c r="DW23" s="242"/>
      <c r="DX23" s="242"/>
      <c r="DY23" s="242"/>
      <c r="DZ23" s="242"/>
      <c r="EA23" s="242"/>
      <c r="EB23" s="242"/>
      <c r="EC23" s="242"/>
      <c r="ED23" s="242"/>
      <c r="EE23" s="242"/>
      <c r="EF23" s="242"/>
      <c r="EG23" s="242"/>
      <c r="EH23" s="242"/>
      <c r="EI23" s="242"/>
      <c r="EJ23" s="242"/>
      <c r="EK23" s="242"/>
      <c r="EL23" s="242"/>
      <c r="EM23" s="242"/>
      <c r="EN23" s="242"/>
      <c r="EO23" s="242"/>
      <c r="EP23" s="242"/>
      <c r="EQ23" s="242"/>
      <c r="ER23" s="242"/>
      <c r="ES23" s="242"/>
      <c r="ET23" s="242"/>
      <c r="EU23" s="242"/>
      <c r="EV23" s="242"/>
      <c r="EW23" s="242"/>
      <c r="EX23" s="242"/>
      <c r="EY23" s="242"/>
      <c r="EZ23" s="242"/>
      <c r="FA23" s="242"/>
      <c r="FB23" s="242"/>
      <c r="FC23" s="242"/>
      <c r="FD23" s="242"/>
      <c r="FE23" s="242"/>
      <c r="FF23" s="242"/>
      <c r="FG23" s="242"/>
      <c r="FH23" s="242"/>
      <c r="FI23" s="242"/>
      <c r="FJ23" s="242"/>
      <c r="FK23" s="242"/>
    </row>
    <row r="24" spans="1:167" s="28" customFormat="1" ht="65.25" customHeight="1">
      <c r="A24" s="35"/>
      <c r="B24" s="263" t="s">
        <v>106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4"/>
      <c r="AC24" s="253" t="s">
        <v>105</v>
      </c>
      <c r="AD24" s="254"/>
      <c r="AE24" s="254"/>
      <c r="AF24" s="254"/>
      <c r="AG24" s="254"/>
      <c r="AH24" s="254"/>
      <c r="AI24" s="254"/>
      <c r="AJ24" s="254"/>
      <c r="AK24" s="255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43">
        <f>EF24</f>
        <v>0</v>
      </c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2" t="s">
        <v>15</v>
      </c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 t="s">
        <v>15</v>
      </c>
      <c r="CH24" s="242"/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2"/>
      <c r="CY24" s="242"/>
      <c r="CZ24" s="242" t="s">
        <v>15</v>
      </c>
      <c r="DA24" s="242"/>
      <c r="DB24" s="242"/>
      <c r="DC24" s="242"/>
      <c r="DD24" s="242"/>
      <c r="DE24" s="242"/>
      <c r="DF24" s="242"/>
      <c r="DG24" s="242"/>
      <c r="DH24" s="242"/>
      <c r="DI24" s="242"/>
      <c r="DJ24" s="242"/>
      <c r="DK24" s="242"/>
      <c r="DL24" s="242"/>
      <c r="DM24" s="242"/>
      <c r="DN24" s="242"/>
      <c r="DO24" s="242"/>
      <c r="DP24" s="242" t="s">
        <v>15</v>
      </c>
      <c r="DQ24" s="242"/>
      <c r="DR24" s="242"/>
      <c r="DS24" s="242"/>
      <c r="DT24" s="242"/>
      <c r="DU24" s="242"/>
      <c r="DV24" s="242"/>
      <c r="DW24" s="242"/>
      <c r="DX24" s="242"/>
      <c r="DY24" s="242"/>
      <c r="DZ24" s="242"/>
      <c r="EA24" s="242"/>
      <c r="EB24" s="242"/>
      <c r="EC24" s="242"/>
      <c r="ED24" s="242"/>
      <c r="EE24" s="242"/>
      <c r="EF24" s="242"/>
      <c r="EG24" s="242"/>
      <c r="EH24" s="242"/>
      <c r="EI24" s="242"/>
      <c r="EJ24" s="242"/>
      <c r="EK24" s="242"/>
      <c r="EL24" s="242"/>
      <c r="EM24" s="242"/>
      <c r="EN24" s="242"/>
      <c r="EO24" s="242"/>
      <c r="EP24" s="242"/>
      <c r="EQ24" s="242"/>
      <c r="ER24" s="242"/>
      <c r="ES24" s="242"/>
      <c r="ET24" s="242"/>
      <c r="EU24" s="242"/>
      <c r="EV24" s="242"/>
      <c r="EW24" s="242"/>
      <c r="EX24" s="242"/>
      <c r="EY24" s="242"/>
      <c r="EZ24" s="242"/>
      <c r="FA24" s="242"/>
      <c r="FB24" s="242"/>
      <c r="FC24" s="242"/>
      <c r="FD24" s="242"/>
      <c r="FE24" s="242"/>
      <c r="FF24" s="242"/>
      <c r="FG24" s="242"/>
      <c r="FH24" s="242"/>
      <c r="FI24" s="242"/>
      <c r="FJ24" s="242"/>
      <c r="FK24" s="242"/>
    </row>
    <row r="25" spans="1:167" s="28" customFormat="1" ht="39.75" customHeight="1">
      <c r="A25" s="35"/>
      <c r="B25" s="283" t="s">
        <v>211</v>
      </c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4"/>
      <c r="AC25" s="253" t="s">
        <v>108</v>
      </c>
      <c r="AD25" s="254"/>
      <c r="AE25" s="254"/>
      <c r="AF25" s="254"/>
      <c r="AG25" s="254"/>
      <c r="AH25" s="254"/>
      <c r="AI25" s="254"/>
      <c r="AJ25" s="254"/>
      <c r="AK25" s="255"/>
      <c r="AL25" s="259" t="s">
        <v>219</v>
      </c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43">
        <f t="shared" ref="BA25:BA29" si="1">CG25+CZ25</f>
        <v>75968</v>
      </c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2" t="s">
        <v>15</v>
      </c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>
        <v>75968</v>
      </c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2" t="s">
        <v>15</v>
      </c>
      <c r="DQ25" s="242"/>
      <c r="DR25" s="242"/>
      <c r="DS25" s="242"/>
      <c r="DT25" s="242"/>
      <c r="DU25" s="242"/>
      <c r="DV25" s="242"/>
      <c r="DW25" s="242"/>
      <c r="DX25" s="242"/>
      <c r="DY25" s="242"/>
      <c r="DZ25" s="242"/>
      <c r="EA25" s="242"/>
      <c r="EB25" s="242"/>
      <c r="EC25" s="242"/>
      <c r="ED25" s="242"/>
      <c r="EE25" s="242"/>
      <c r="EF25" s="242" t="s">
        <v>15</v>
      </c>
      <c r="EG25" s="242"/>
      <c r="EH25" s="242"/>
      <c r="EI25" s="242"/>
      <c r="EJ25" s="242"/>
      <c r="EK25" s="242"/>
      <c r="EL25" s="242"/>
      <c r="EM25" s="242"/>
      <c r="EN25" s="242"/>
      <c r="EO25" s="242"/>
      <c r="EP25" s="242"/>
      <c r="EQ25" s="242"/>
      <c r="ER25" s="242"/>
      <c r="ES25" s="242"/>
      <c r="ET25" s="242"/>
      <c r="EU25" s="242"/>
      <c r="EV25" s="242" t="s">
        <v>15</v>
      </c>
      <c r="EW25" s="242"/>
      <c r="EX25" s="242"/>
      <c r="EY25" s="242"/>
      <c r="EZ25" s="242"/>
      <c r="FA25" s="242"/>
      <c r="FB25" s="242"/>
      <c r="FC25" s="242"/>
      <c r="FD25" s="242"/>
      <c r="FE25" s="242"/>
      <c r="FF25" s="242"/>
      <c r="FG25" s="242"/>
      <c r="FH25" s="242"/>
      <c r="FI25" s="242"/>
      <c r="FJ25" s="242"/>
      <c r="FK25" s="242"/>
    </row>
    <row r="26" spans="1:167" s="28" customFormat="1" ht="30" customHeight="1">
      <c r="A26" s="35"/>
      <c r="B26" s="275" t="s">
        <v>250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6"/>
      <c r="AC26" s="100"/>
      <c r="AD26" s="101"/>
      <c r="AE26" s="101"/>
      <c r="AF26" s="101"/>
      <c r="AG26" s="101"/>
      <c r="AH26" s="101"/>
      <c r="AI26" s="101"/>
      <c r="AJ26" s="101"/>
      <c r="AK26" s="102"/>
      <c r="AL26" s="259" t="s">
        <v>251</v>
      </c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43">
        <f t="shared" si="1"/>
        <v>0</v>
      </c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2" t="s">
        <v>15</v>
      </c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2">
        <v>0</v>
      </c>
      <c r="CH26" s="242"/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  <c r="CS26" s="242"/>
      <c r="CT26" s="242"/>
      <c r="CU26" s="242"/>
      <c r="CV26" s="242"/>
      <c r="CW26" s="242"/>
      <c r="CX26" s="242"/>
      <c r="CY26" s="242"/>
      <c r="CZ26" s="242"/>
      <c r="DA26" s="242"/>
      <c r="DB26" s="242"/>
      <c r="DC26" s="242"/>
      <c r="DD26" s="242"/>
      <c r="DE26" s="242"/>
      <c r="DF26" s="242"/>
      <c r="DG26" s="242"/>
      <c r="DH26" s="242"/>
      <c r="DI26" s="242"/>
      <c r="DJ26" s="242"/>
      <c r="DK26" s="242"/>
      <c r="DL26" s="242"/>
      <c r="DM26" s="242"/>
      <c r="DN26" s="242"/>
      <c r="DO26" s="242"/>
      <c r="DP26" s="242" t="s">
        <v>15</v>
      </c>
      <c r="DQ26" s="242"/>
      <c r="DR26" s="242"/>
      <c r="DS26" s="242"/>
      <c r="DT26" s="242"/>
      <c r="DU26" s="242"/>
      <c r="DV26" s="242"/>
      <c r="DW26" s="242"/>
      <c r="DX26" s="242"/>
      <c r="DY26" s="242"/>
      <c r="DZ26" s="242"/>
      <c r="EA26" s="242"/>
      <c r="EB26" s="242"/>
      <c r="EC26" s="242"/>
      <c r="ED26" s="242"/>
      <c r="EE26" s="242"/>
      <c r="EF26" s="242" t="s">
        <v>15</v>
      </c>
      <c r="EG26" s="242"/>
      <c r="EH26" s="242"/>
      <c r="EI26" s="242"/>
      <c r="EJ26" s="242"/>
      <c r="EK26" s="242"/>
      <c r="EL26" s="242"/>
      <c r="EM26" s="242"/>
      <c r="EN26" s="242"/>
      <c r="EO26" s="242"/>
      <c r="EP26" s="242"/>
      <c r="EQ26" s="242"/>
      <c r="ER26" s="242"/>
      <c r="ES26" s="242"/>
      <c r="ET26" s="242"/>
      <c r="EU26" s="242"/>
      <c r="EV26" s="242" t="s">
        <v>15</v>
      </c>
      <c r="EW26" s="242"/>
      <c r="EX26" s="242"/>
      <c r="EY26" s="242"/>
      <c r="EZ26" s="242"/>
      <c r="FA26" s="242"/>
      <c r="FB26" s="242"/>
      <c r="FC26" s="242"/>
      <c r="FD26" s="242"/>
      <c r="FE26" s="242"/>
      <c r="FF26" s="242"/>
      <c r="FG26" s="242"/>
      <c r="FH26" s="242"/>
      <c r="FI26" s="242"/>
      <c r="FJ26" s="242"/>
      <c r="FK26" s="242"/>
    </row>
    <row r="27" spans="1:167" s="28" customFormat="1" ht="30" customHeight="1">
      <c r="A27" s="35"/>
      <c r="B27" s="275" t="s">
        <v>253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6"/>
      <c r="AC27" s="100"/>
      <c r="AD27" s="101"/>
      <c r="AE27" s="101"/>
      <c r="AF27" s="101"/>
      <c r="AG27" s="101"/>
      <c r="AH27" s="101"/>
      <c r="AI27" s="101"/>
      <c r="AJ27" s="101"/>
      <c r="AK27" s="102"/>
      <c r="AL27" s="259" t="s">
        <v>254</v>
      </c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43">
        <f t="shared" si="1"/>
        <v>4000</v>
      </c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2" t="s">
        <v>15</v>
      </c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2"/>
      <c r="CE27" s="242"/>
      <c r="CF27" s="242"/>
      <c r="CG27" s="242">
        <v>4000</v>
      </c>
      <c r="CH27" s="242"/>
      <c r="CI27" s="242"/>
      <c r="CJ27" s="242"/>
      <c r="CK27" s="242"/>
      <c r="CL27" s="242"/>
      <c r="CM27" s="242"/>
      <c r="CN27" s="242"/>
      <c r="CO27" s="242"/>
      <c r="CP27" s="242"/>
      <c r="CQ27" s="242"/>
      <c r="CR27" s="242"/>
      <c r="CS27" s="242"/>
      <c r="CT27" s="242"/>
      <c r="CU27" s="242"/>
      <c r="CV27" s="242"/>
      <c r="CW27" s="242"/>
      <c r="CX27" s="242"/>
      <c r="CY27" s="242"/>
      <c r="CZ27" s="242"/>
      <c r="DA27" s="242"/>
      <c r="DB27" s="242"/>
      <c r="DC27" s="242"/>
      <c r="DD27" s="242"/>
      <c r="DE27" s="242"/>
      <c r="DF27" s="242"/>
      <c r="DG27" s="242"/>
      <c r="DH27" s="242"/>
      <c r="DI27" s="242"/>
      <c r="DJ27" s="242"/>
      <c r="DK27" s="242"/>
      <c r="DL27" s="242"/>
      <c r="DM27" s="242"/>
      <c r="DN27" s="242"/>
      <c r="DO27" s="242"/>
      <c r="DP27" s="242" t="s">
        <v>15</v>
      </c>
      <c r="DQ27" s="242"/>
      <c r="DR27" s="242"/>
      <c r="DS27" s="242"/>
      <c r="DT27" s="242"/>
      <c r="DU27" s="242"/>
      <c r="DV27" s="242"/>
      <c r="DW27" s="242"/>
      <c r="DX27" s="242"/>
      <c r="DY27" s="242"/>
      <c r="DZ27" s="242"/>
      <c r="EA27" s="242"/>
      <c r="EB27" s="242"/>
      <c r="EC27" s="242"/>
      <c r="ED27" s="242"/>
      <c r="EE27" s="242"/>
      <c r="EF27" s="242" t="s">
        <v>15</v>
      </c>
      <c r="EG27" s="242"/>
      <c r="EH27" s="242"/>
      <c r="EI27" s="242"/>
      <c r="EJ27" s="242"/>
      <c r="EK27" s="242"/>
      <c r="EL27" s="242"/>
      <c r="EM27" s="242"/>
      <c r="EN27" s="242"/>
      <c r="EO27" s="242"/>
      <c r="EP27" s="242"/>
      <c r="EQ27" s="242"/>
      <c r="ER27" s="242"/>
      <c r="ES27" s="242"/>
      <c r="ET27" s="242"/>
      <c r="EU27" s="242"/>
      <c r="EV27" s="242" t="s">
        <v>15</v>
      </c>
      <c r="EW27" s="242"/>
      <c r="EX27" s="242"/>
      <c r="EY27" s="242"/>
      <c r="EZ27" s="242"/>
      <c r="FA27" s="242"/>
      <c r="FB27" s="242"/>
      <c r="FC27" s="242"/>
      <c r="FD27" s="242"/>
      <c r="FE27" s="242"/>
      <c r="FF27" s="242"/>
      <c r="FG27" s="242"/>
      <c r="FH27" s="242"/>
      <c r="FI27" s="242"/>
      <c r="FJ27" s="242"/>
      <c r="FK27" s="242"/>
    </row>
    <row r="28" spans="1:167" s="28" customFormat="1" ht="30" customHeight="1">
      <c r="A28" s="35"/>
      <c r="B28" s="275" t="s">
        <v>259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6"/>
      <c r="AC28" s="100"/>
      <c r="AD28" s="101"/>
      <c r="AE28" s="101"/>
      <c r="AF28" s="101"/>
      <c r="AG28" s="101"/>
      <c r="AH28" s="101"/>
      <c r="AI28" s="101"/>
      <c r="AJ28" s="101"/>
      <c r="AK28" s="102"/>
      <c r="AL28" s="259" t="s">
        <v>257</v>
      </c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43">
        <f t="shared" si="1"/>
        <v>0</v>
      </c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2" t="s">
        <v>15</v>
      </c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>
        <v>0</v>
      </c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2"/>
      <c r="DE28" s="242"/>
      <c r="DF28" s="242"/>
      <c r="DG28" s="242"/>
      <c r="DH28" s="242"/>
      <c r="DI28" s="242"/>
      <c r="DJ28" s="242"/>
      <c r="DK28" s="242"/>
      <c r="DL28" s="242"/>
      <c r="DM28" s="242"/>
      <c r="DN28" s="242"/>
      <c r="DO28" s="242"/>
      <c r="DP28" s="242" t="s">
        <v>15</v>
      </c>
      <c r="DQ28" s="242"/>
      <c r="DR28" s="242"/>
      <c r="DS28" s="242"/>
      <c r="DT28" s="242"/>
      <c r="DU28" s="242"/>
      <c r="DV28" s="242"/>
      <c r="DW28" s="242"/>
      <c r="DX28" s="242"/>
      <c r="DY28" s="242"/>
      <c r="DZ28" s="242"/>
      <c r="EA28" s="242"/>
      <c r="EB28" s="242"/>
      <c r="EC28" s="242"/>
      <c r="ED28" s="242"/>
      <c r="EE28" s="242"/>
      <c r="EF28" s="242" t="s">
        <v>15</v>
      </c>
      <c r="EG28" s="242"/>
      <c r="EH28" s="242"/>
      <c r="EI28" s="242"/>
      <c r="EJ28" s="242"/>
      <c r="EK28" s="242"/>
      <c r="EL28" s="242"/>
      <c r="EM28" s="242"/>
      <c r="EN28" s="242"/>
      <c r="EO28" s="242"/>
      <c r="EP28" s="242"/>
      <c r="EQ28" s="242"/>
      <c r="ER28" s="242"/>
      <c r="ES28" s="242"/>
      <c r="ET28" s="242"/>
      <c r="EU28" s="242"/>
      <c r="EV28" s="242" t="s">
        <v>15</v>
      </c>
      <c r="EW28" s="242"/>
      <c r="EX28" s="242"/>
      <c r="EY28" s="242"/>
      <c r="EZ28" s="242"/>
      <c r="FA28" s="242"/>
      <c r="FB28" s="242"/>
      <c r="FC28" s="242"/>
      <c r="FD28" s="242"/>
      <c r="FE28" s="242"/>
      <c r="FF28" s="242"/>
      <c r="FG28" s="242"/>
      <c r="FH28" s="242"/>
      <c r="FI28" s="242"/>
      <c r="FJ28" s="242"/>
      <c r="FK28" s="242"/>
    </row>
    <row r="29" spans="1:167" s="28" customFormat="1" ht="31.5" customHeight="1">
      <c r="A29" s="35"/>
      <c r="B29" s="275" t="s">
        <v>259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6"/>
      <c r="AC29" s="100"/>
      <c r="AD29" s="101"/>
      <c r="AE29" s="101"/>
      <c r="AF29" s="101"/>
      <c r="AG29" s="101"/>
      <c r="AH29" s="101"/>
      <c r="AI29" s="101"/>
      <c r="AJ29" s="101"/>
      <c r="AK29" s="102"/>
      <c r="AL29" s="259" t="s">
        <v>258</v>
      </c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43">
        <f t="shared" si="1"/>
        <v>0</v>
      </c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2" t="s">
        <v>15</v>
      </c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2"/>
      <c r="CF29" s="242"/>
      <c r="CG29" s="242">
        <v>0</v>
      </c>
      <c r="CH29" s="242"/>
      <c r="CI29" s="242"/>
      <c r="CJ29" s="242"/>
      <c r="CK29" s="242"/>
      <c r="CL29" s="242"/>
      <c r="CM29" s="242"/>
      <c r="CN29" s="242"/>
      <c r="CO29" s="242"/>
      <c r="CP29" s="242"/>
      <c r="CQ29" s="242"/>
      <c r="CR29" s="242"/>
      <c r="CS29" s="242"/>
      <c r="CT29" s="242"/>
      <c r="CU29" s="242"/>
      <c r="CV29" s="242"/>
      <c r="CW29" s="242"/>
      <c r="CX29" s="242"/>
      <c r="CY29" s="242"/>
      <c r="CZ29" s="242"/>
      <c r="DA29" s="242"/>
      <c r="DB29" s="242"/>
      <c r="DC29" s="242"/>
      <c r="DD29" s="242"/>
      <c r="DE29" s="242"/>
      <c r="DF29" s="242"/>
      <c r="DG29" s="242"/>
      <c r="DH29" s="242"/>
      <c r="DI29" s="242"/>
      <c r="DJ29" s="242"/>
      <c r="DK29" s="242"/>
      <c r="DL29" s="242"/>
      <c r="DM29" s="242"/>
      <c r="DN29" s="242"/>
      <c r="DO29" s="242"/>
      <c r="DP29" s="242" t="s">
        <v>15</v>
      </c>
      <c r="DQ29" s="242"/>
      <c r="DR29" s="242"/>
      <c r="DS29" s="242"/>
      <c r="DT29" s="242"/>
      <c r="DU29" s="242"/>
      <c r="DV29" s="242"/>
      <c r="DW29" s="242"/>
      <c r="DX29" s="242"/>
      <c r="DY29" s="242"/>
      <c r="DZ29" s="242"/>
      <c r="EA29" s="242"/>
      <c r="EB29" s="242"/>
      <c r="EC29" s="242"/>
      <c r="ED29" s="242"/>
      <c r="EE29" s="242"/>
      <c r="EF29" s="242" t="s">
        <v>15</v>
      </c>
      <c r="EG29" s="242"/>
      <c r="EH29" s="242"/>
      <c r="EI29" s="242"/>
      <c r="EJ29" s="242"/>
      <c r="EK29" s="242"/>
      <c r="EL29" s="242"/>
      <c r="EM29" s="242"/>
      <c r="EN29" s="242"/>
      <c r="EO29" s="242"/>
      <c r="EP29" s="242"/>
      <c r="EQ29" s="242"/>
      <c r="ER29" s="242"/>
      <c r="ES29" s="242"/>
      <c r="ET29" s="242"/>
      <c r="EU29" s="242"/>
      <c r="EV29" s="242" t="s">
        <v>15</v>
      </c>
      <c r="EW29" s="242"/>
      <c r="EX29" s="242"/>
      <c r="EY29" s="242"/>
      <c r="EZ29" s="242"/>
      <c r="FA29" s="242"/>
      <c r="FB29" s="242"/>
      <c r="FC29" s="242"/>
      <c r="FD29" s="242"/>
      <c r="FE29" s="242"/>
      <c r="FF29" s="242"/>
      <c r="FG29" s="242"/>
      <c r="FH29" s="242"/>
      <c r="FI29" s="242"/>
      <c r="FJ29" s="242"/>
      <c r="FK29" s="242"/>
    </row>
    <row r="30" spans="1:167" s="28" customFormat="1" ht="31.5" customHeight="1">
      <c r="A30" s="35"/>
      <c r="B30" s="275" t="s">
        <v>302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6"/>
      <c r="AC30" s="100"/>
      <c r="AD30" s="101"/>
      <c r="AE30" s="101"/>
      <c r="AF30" s="101"/>
      <c r="AG30" s="101"/>
      <c r="AH30" s="101"/>
      <c r="AI30" s="101"/>
      <c r="AJ30" s="101"/>
      <c r="AK30" s="102"/>
      <c r="AL30" s="259" t="s">
        <v>303</v>
      </c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43">
        <f>EV30</f>
        <v>30000</v>
      </c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2" t="s">
        <v>15</v>
      </c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2"/>
      <c r="CG30" s="242" t="s">
        <v>15</v>
      </c>
      <c r="CH30" s="242"/>
      <c r="CI30" s="242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2"/>
      <c r="CY30" s="242"/>
      <c r="CZ30" s="242" t="s">
        <v>15</v>
      </c>
      <c r="DA30" s="242"/>
      <c r="DB30" s="242"/>
      <c r="DC30" s="242"/>
      <c r="DD30" s="242"/>
      <c r="DE30" s="242"/>
      <c r="DF30" s="242"/>
      <c r="DG30" s="242"/>
      <c r="DH30" s="242"/>
      <c r="DI30" s="242"/>
      <c r="DJ30" s="242"/>
      <c r="DK30" s="242"/>
      <c r="DL30" s="242"/>
      <c r="DM30" s="242"/>
      <c r="DN30" s="242"/>
      <c r="DO30" s="242"/>
      <c r="DP30" s="242" t="s">
        <v>15</v>
      </c>
      <c r="DQ30" s="242"/>
      <c r="DR30" s="242"/>
      <c r="DS30" s="242"/>
      <c r="DT30" s="242"/>
      <c r="DU30" s="242"/>
      <c r="DV30" s="242"/>
      <c r="DW30" s="242"/>
      <c r="DX30" s="242"/>
      <c r="DY30" s="242"/>
      <c r="DZ30" s="242"/>
      <c r="EA30" s="242"/>
      <c r="EB30" s="242"/>
      <c r="EC30" s="242"/>
      <c r="ED30" s="242"/>
      <c r="EE30" s="242"/>
      <c r="EF30" s="242"/>
      <c r="EG30" s="242"/>
      <c r="EH30" s="242"/>
      <c r="EI30" s="242"/>
      <c r="EJ30" s="242"/>
      <c r="EK30" s="242"/>
      <c r="EL30" s="242"/>
      <c r="EM30" s="242"/>
      <c r="EN30" s="242"/>
      <c r="EO30" s="242"/>
      <c r="EP30" s="242"/>
      <c r="EQ30" s="242"/>
      <c r="ER30" s="242"/>
      <c r="ES30" s="242"/>
      <c r="ET30" s="242"/>
      <c r="EU30" s="242"/>
      <c r="EV30" s="242">
        <v>30000</v>
      </c>
      <c r="EW30" s="242"/>
      <c r="EX30" s="242"/>
      <c r="EY30" s="242"/>
      <c r="EZ30" s="242"/>
      <c r="FA30" s="242"/>
      <c r="FB30" s="242"/>
      <c r="FC30" s="242"/>
      <c r="FD30" s="242"/>
      <c r="FE30" s="242"/>
      <c r="FF30" s="242"/>
      <c r="FG30" s="242"/>
      <c r="FH30" s="242"/>
      <c r="FI30" s="242"/>
      <c r="FJ30" s="242"/>
      <c r="FK30" s="242"/>
    </row>
    <row r="31" spans="1:167" s="28" customFormat="1" ht="23.25" customHeight="1">
      <c r="A31" s="106"/>
      <c r="B31" s="291" t="s">
        <v>180</v>
      </c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2"/>
      <c r="AC31" s="299" t="s">
        <v>109</v>
      </c>
      <c r="AD31" s="300"/>
      <c r="AE31" s="300"/>
      <c r="AF31" s="300"/>
      <c r="AG31" s="300"/>
      <c r="AH31" s="300"/>
      <c r="AI31" s="300"/>
      <c r="AJ31" s="300"/>
      <c r="AK31" s="301"/>
      <c r="AL31" s="234" t="s">
        <v>15</v>
      </c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43">
        <f>EF31</f>
        <v>0</v>
      </c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2" t="s">
        <v>15</v>
      </c>
      <c r="BR31" s="242"/>
      <c r="BS31" s="242"/>
      <c r="BT31" s="242"/>
      <c r="BU31" s="242"/>
      <c r="BV31" s="242"/>
      <c r="BW31" s="242"/>
      <c r="BX31" s="242"/>
      <c r="BY31" s="242"/>
      <c r="BZ31" s="242"/>
      <c r="CA31" s="242"/>
      <c r="CB31" s="242"/>
      <c r="CC31" s="242"/>
      <c r="CD31" s="242"/>
      <c r="CE31" s="242"/>
      <c r="CF31" s="242"/>
      <c r="CG31" s="242" t="s">
        <v>15</v>
      </c>
      <c r="CH31" s="242"/>
      <c r="CI31" s="242"/>
      <c r="CJ31" s="242"/>
      <c r="CK31" s="242"/>
      <c r="CL31" s="242"/>
      <c r="CM31" s="242"/>
      <c r="CN31" s="242"/>
      <c r="CO31" s="242"/>
      <c r="CP31" s="242"/>
      <c r="CQ31" s="242"/>
      <c r="CR31" s="242"/>
      <c r="CS31" s="242"/>
      <c r="CT31" s="242"/>
      <c r="CU31" s="242"/>
      <c r="CV31" s="242"/>
      <c r="CW31" s="242"/>
      <c r="CX31" s="242"/>
      <c r="CY31" s="242"/>
      <c r="CZ31" s="242" t="s">
        <v>15</v>
      </c>
      <c r="DA31" s="242"/>
      <c r="DB31" s="242"/>
      <c r="DC31" s="242"/>
      <c r="DD31" s="242"/>
      <c r="DE31" s="242"/>
      <c r="DF31" s="242"/>
      <c r="DG31" s="242"/>
      <c r="DH31" s="242"/>
      <c r="DI31" s="242"/>
      <c r="DJ31" s="242"/>
      <c r="DK31" s="242"/>
      <c r="DL31" s="242"/>
      <c r="DM31" s="242"/>
      <c r="DN31" s="242"/>
      <c r="DO31" s="242"/>
      <c r="DP31" s="242" t="s">
        <v>15</v>
      </c>
      <c r="DQ31" s="242"/>
      <c r="DR31" s="242"/>
      <c r="DS31" s="242"/>
      <c r="DT31" s="242"/>
      <c r="DU31" s="242"/>
      <c r="DV31" s="242"/>
      <c r="DW31" s="242"/>
      <c r="DX31" s="242"/>
      <c r="DY31" s="242"/>
      <c r="DZ31" s="242"/>
      <c r="EA31" s="242"/>
      <c r="EB31" s="242"/>
      <c r="EC31" s="242"/>
      <c r="ED31" s="242"/>
      <c r="EE31" s="242"/>
      <c r="EF31" s="242"/>
      <c r="EG31" s="242"/>
      <c r="EH31" s="242"/>
      <c r="EI31" s="242"/>
      <c r="EJ31" s="242"/>
      <c r="EK31" s="242"/>
      <c r="EL31" s="242"/>
      <c r="EM31" s="242"/>
      <c r="EN31" s="242"/>
      <c r="EO31" s="242"/>
      <c r="EP31" s="242"/>
      <c r="EQ31" s="242"/>
      <c r="ER31" s="242"/>
      <c r="ES31" s="242"/>
      <c r="ET31" s="242"/>
      <c r="EU31" s="242"/>
      <c r="EV31" s="242"/>
      <c r="EW31" s="242"/>
      <c r="EX31" s="242"/>
      <c r="EY31" s="242"/>
      <c r="EZ31" s="242"/>
      <c r="FA31" s="242"/>
      <c r="FB31" s="242"/>
      <c r="FC31" s="242"/>
      <c r="FD31" s="242"/>
      <c r="FE31" s="242"/>
      <c r="FF31" s="242"/>
      <c r="FG31" s="242"/>
      <c r="FH31" s="242"/>
      <c r="FI31" s="242"/>
      <c r="FJ31" s="242"/>
      <c r="FK31" s="242"/>
    </row>
    <row r="32" spans="1:167" s="28" customFormat="1" ht="15" customHeight="1">
      <c r="A32" s="35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4"/>
      <c r="AC32" s="253"/>
      <c r="AD32" s="254"/>
      <c r="AE32" s="254"/>
      <c r="AF32" s="254"/>
      <c r="AG32" s="254"/>
      <c r="AH32" s="254"/>
      <c r="AI32" s="254"/>
      <c r="AJ32" s="254"/>
      <c r="AK32" s="255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42"/>
      <c r="BB32" s="242"/>
      <c r="BC32" s="242"/>
      <c r="BD32" s="242"/>
      <c r="BE32" s="242"/>
      <c r="BF32" s="242"/>
      <c r="BG32" s="242"/>
      <c r="BH32" s="242"/>
      <c r="BI32" s="242"/>
      <c r="BJ32" s="242"/>
      <c r="BK32" s="242"/>
      <c r="BL32" s="242"/>
      <c r="BM32" s="242"/>
      <c r="BN32" s="242"/>
      <c r="BO32" s="242"/>
      <c r="BP32" s="242"/>
      <c r="BQ32" s="242"/>
      <c r="BR32" s="242"/>
      <c r="BS32" s="242"/>
      <c r="BT32" s="242"/>
      <c r="BU32" s="242"/>
      <c r="BV32" s="242"/>
      <c r="BW32" s="242"/>
      <c r="BX32" s="242"/>
      <c r="BY32" s="242"/>
      <c r="BZ32" s="242"/>
      <c r="CA32" s="242"/>
      <c r="CB32" s="242"/>
      <c r="CC32" s="242"/>
      <c r="CD32" s="242"/>
      <c r="CE32" s="242"/>
      <c r="CF32" s="242"/>
      <c r="CG32" s="242"/>
      <c r="CH32" s="242"/>
      <c r="CI32" s="242"/>
      <c r="CJ32" s="242"/>
      <c r="CK32" s="242"/>
      <c r="CL32" s="242"/>
      <c r="CM32" s="242"/>
      <c r="CN32" s="242"/>
      <c r="CO32" s="242"/>
      <c r="CP32" s="242"/>
      <c r="CQ32" s="242"/>
      <c r="CR32" s="242"/>
      <c r="CS32" s="242"/>
      <c r="CT32" s="242"/>
      <c r="CU32" s="242"/>
      <c r="CV32" s="242"/>
      <c r="CW32" s="242"/>
      <c r="CX32" s="242"/>
      <c r="CY32" s="242"/>
      <c r="CZ32" s="242"/>
      <c r="DA32" s="242"/>
      <c r="DB32" s="242"/>
      <c r="DC32" s="242"/>
      <c r="DD32" s="242"/>
      <c r="DE32" s="242"/>
      <c r="DF32" s="242"/>
      <c r="DG32" s="242"/>
      <c r="DH32" s="242"/>
      <c r="DI32" s="242"/>
      <c r="DJ32" s="242"/>
      <c r="DK32" s="242"/>
      <c r="DL32" s="242"/>
      <c r="DM32" s="242"/>
      <c r="DN32" s="242"/>
      <c r="DO32" s="242"/>
      <c r="DP32" s="242"/>
      <c r="DQ32" s="242"/>
      <c r="DR32" s="242"/>
      <c r="DS32" s="242"/>
      <c r="DT32" s="242"/>
      <c r="DU32" s="242"/>
      <c r="DV32" s="242"/>
      <c r="DW32" s="242"/>
      <c r="DX32" s="242"/>
      <c r="DY32" s="242"/>
      <c r="DZ32" s="242"/>
      <c r="EA32" s="242"/>
      <c r="EB32" s="242"/>
      <c r="EC32" s="242"/>
      <c r="ED32" s="242"/>
      <c r="EE32" s="242"/>
      <c r="EF32" s="242"/>
      <c r="EG32" s="242"/>
      <c r="EH32" s="242"/>
      <c r="EI32" s="242"/>
      <c r="EJ32" s="242"/>
      <c r="EK32" s="242"/>
      <c r="EL32" s="242"/>
      <c r="EM32" s="242"/>
      <c r="EN32" s="242"/>
      <c r="EO32" s="242"/>
      <c r="EP32" s="242"/>
      <c r="EQ32" s="242"/>
      <c r="ER32" s="242"/>
      <c r="ES32" s="242"/>
      <c r="ET32" s="242"/>
      <c r="EU32" s="242"/>
      <c r="EV32" s="242"/>
      <c r="EW32" s="242"/>
      <c r="EX32" s="242"/>
      <c r="EY32" s="242"/>
      <c r="EZ32" s="242"/>
      <c r="FA32" s="242"/>
      <c r="FB32" s="242"/>
      <c r="FC32" s="242"/>
      <c r="FD32" s="242"/>
      <c r="FE32" s="242"/>
      <c r="FF32" s="242"/>
      <c r="FG32" s="242"/>
      <c r="FH32" s="242"/>
      <c r="FI32" s="242"/>
      <c r="FJ32" s="242"/>
      <c r="FK32" s="242"/>
    </row>
    <row r="33" spans="1:167" s="28" customFormat="1" ht="30" customHeight="1">
      <c r="A33" s="35"/>
      <c r="B33" s="289" t="s">
        <v>111</v>
      </c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90"/>
      <c r="AC33" s="260" t="s">
        <v>110</v>
      </c>
      <c r="AD33" s="261"/>
      <c r="AE33" s="261"/>
      <c r="AF33" s="261"/>
      <c r="AG33" s="261"/>
      <c r="AH33" s="261"/>
      <c r="AI33" s="261"/>
      <c r="AJ33" s="261"/>
      <c r="AK33" s="262"/>
      <c r="AL33" s="233" t="s">
        <v>15</v>
      </c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41">
        <f>EF33+DP33+CZ33+CG33+BQ33+EV33</f>
        <v>8159161</v>
      </c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>
        <f>BQ34+BQ41+BQ45+BQ54+BQ61</f>
        <v>6179193</v>
      </c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>
        <f>CG34+CG41+CG45+CG53+CG54+CG50+CG69+CG73+CG77+CG100+CG101+CG102+CG72+CG76+CG87+CG79+CG80+CG78+CG90</f>
        <v>79968</v>
      </c>
      <c r="CH33" s="241"/>
      <c r="CI33" s="241"/>
      <c r="CJ33" s="241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>
        <f>CZ34+CZ41+CZ45+CZ53+CZ54+CZ61+CZ73</f>
        <v>0</v>
      </c>
      <c r="DA33" s="241"/>
      <c r="DB33" s="241"/>
      <c r="DC33" s="241"/>
      <c r="DD33" s="241"/>
      <c r="DE33" s="241"/>
      <c r="DF33" s="241"/>
      <c r="DG33" s="241"/>
      <c r="DH33" s="241"/>
      <c r="DI33" s="241"/>
      <c r="DJ33" s="241"/>
      <c r="DK33" s="241"/>
      <c r="DL33" s="241"/>
      <c r="DM33" s="241"/>
      <c r="DN33" s="241"/>
      <c r="DO33" s="241"/>
      <c r="DP33" s="241">
        <f>DP34+DP41+DP45+DP53+DP61</f>
        <v>0</v>
      </c>
      <c r="DQ33" s="241"/>
      <c r="DR33" s="241"/>
      <c r="DS33" s="241"/>
      <c r="DT33" s="241"/>
      <c r="DU33" s="241"/>
      <c r="DV33" s="241"/>
      <c r="DW33" s="241"/>
      <c r="DX33" s="241"/>
      <c r="DY33" s="241"/>
      <c r="DZ33" s="241"/>
      <c r="EA33" s="241"/>
      <c r="EB33" s="241"/>
      <c r="EC33" s="241"/>
      <c r="ED33" s="241"/>
      <c r="EE33" s="241"/>
      <c r="EF33" s="241">
        <f>EF45+EF61</f>
        <v>1870000</v>
      </c>
      <c r="EG33" s="241"/>
      <c r="EH33" s="241"/>
      <c r="EI33" s="241"/>
      <c r="EJ33" s="241"/>
      <c r="EK33" s="241"/>
      <c r="EL33" s="241"/>
      <c r="EM33" s="241"/>
      <c r="EN33" s="241"/>
      <c r="EO33" s="241"/>
      <c r="EP33" s="241"/>
      <c r="EQ33" s="241"/>
      <c r="ER33" s="241"/>
      <c r="ES33" s="241"/>
      <c r="ET33" s="241"/>
      <c r="EU33" s="241"/>
      <c r="EV33" s="241">
        <f>EV34+EV41+EV45+EV53+EV54+EV61+EV49+EV50</f>
        <v>30000</v>
      </c>
      <c r="EW33" s="241"/>
      <c r="EX33" s="241"/>
      <c r="EY33" s="241"/>
      <c r="EZ33" s="241"/>
      <c r="FA33" s="241"/>
      <c r="FB33" s="241"/>
      <c r="FC33" s="241"/>
      <c r="FD33" s="241"/>
      <c r="FE33" s="241"/>
      <c r="FF33" s="241"/>
      <c r="FG33" s="241"/>
      <c r="FH33" s="241"/>
      <c r="FI33" s="241"/>
      <c r="FJ33" s="241"/>
      <c r="FK33" s="241"/>
    </row>
    <row r="34" spans="1:167" s="28" customFormat="1" ht="30" customHeight="1">
      <c r="A34" s="106"/>
      <c r="B34" s="291" t="s">
        <v>113</v>
      </c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2"/>
      <c r="AC34" s="299" t="s">
        <v>112</v>
      </c>
      <c r="AD34" s="300"/>
      <c r="AE34" s="300"/>
      <c r="AF34" s="300"/>
      <c r="AG34" s="300"/>
      <c r="AH34" s="300"/>
      <c r="AI34" s="300"/>
      <c r="AJ34" s="300"/>
      <c r="AK34" s="301"/>
      <c r="AL34" s="234" t="s">
        <v>101</v>
      </c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43">
        <f>EF34+DP34+CZ34+CG34+BQ34</f>
        <v>5361250</v>
      </c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>
        <f>BQ36+BQ38+BQ40+BQ37+BQ39</f>
        <v>5361250</v>
      </c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2"/>
      <c r="CH34" s="242"/>
      <c r="CI34" s="242"/>
      <c r="CJ34" s="242"/>
      <c r="CK34" s="242"/>
      <c r="CL34" s="242"/>
      <c r="CM34" s="242"/>
      <c r="CN34" s="242"/>
      <c r="CO34" s="242"/>
      <c r="CP34" s="242"/>
      <c r="CQ34" s="242"/>
      <c r="CR34" s="242"/>
      <c r="CS34" s="242"/>
      <c r="CT34" s="242"/>
      <c r="CU34" s="242"/>
      <c r="CV34" s="242"/>
      <c r="CW34" s="242"/>
      <c r="CX34" s="242"/>
      <c r="CY34" s="242"/>
      <c r="CZ34" s="242"/>
      <c r="DA34" s="242"/>
      <c r="DB34" s="242"/>
      <c r="DC34" s="242"/>
      <c r="DD34" s="242"/>
      <c r="DE34" s="242"/>
      <c r="DF34" s="242"/>
      <c r="DG34" s="242"/>
      <c r="DH34" s="242"/>
      <c r="DI34" s="242"/>
      <c r="DJ34" s="242"/>
      <c r="DK34" s="242"/>
      <c r="DL34" s="242"/>
      <c r="DM34" s="242"/>
      <c r="DN34" s="242"/>
      <c r="DO34" s="242"/>
      <c r="DP34" s="242"/>
      <c r="DQ34" s="242"/>
      <c r="DR34" s="242"/>
      <c r="DS34" s="242"/>
      <c r="DT34" s="242"/>
      <c r="DU34" s="242"/>
      <c r="DV34" s="242"/>
      <c r="DW34" s="242"/>
      <c r="DX34" s="242"/>
      <c r="DY34" s="242"/>
      <c r="DZ34" s="242"/>
      <c r="EA34" s="242"/>
      <c r="EB34" s="242"/>
      <c r="EC34" s="242"/>
      <c r="ED34" s="242"/>
      <c r="EE34" s="242"/>
      <c r="EF34" s="242"/>
      <c r="EG34" s="242"/>
      <c r="EH34" s="242"/>
      <c r="EI34" s="242"/>
      <c r="EJ34" s="242"/>
      <c r="EK34" s="242"/>
      <c r="EL34" s="242"/>
      <c r="EM34" s="242"/>
      <c r="EN34" s="242"/>
      <c r="EO34" s="242"/>
      <c r="EP34" s="242"/>
      <c r="EQ34" s="242"/>
      <c r="ER34" s="242"/>
      <c r="ES34" s="242"/>
      <c r="ET34" s="242"/>
      <c r="EU34" s="242"/>
      <c r="EV34" s="242"/>
      <c r="EW34" s="242"/>
      <c r="EX34" s="242"/>
      <c r="EY34" s="242"/>
      <c r="EZ34" s="242"/>
      <c r="FA34" s="242"/>
      <c r="FB34" s="242"/>
      <c r="FC34" s="242"/>
      <c r="FD34" s="242"/>
      <c r="FE34" s="242"/>
      <c r="FF34" s="242"/>
      <c r="FG34" s="242"/>
      <c r="FH34" s="242"/>
      <c r="FI34" s="242"/>
      <c r="FJ34" s="242"/>
      <c r="FK34" s="242"/>
    </row>
    <row r="35" spans="1:167" s="28" customFormat="1" ht="15" customHeight="1">
      <c r="A35" s="35"/>
      <c r="B35" s="295" t="s">
        <v>1</v>
      </c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6"/>
      <c r="AC35" s="302"/>
      <c r="AD35" s="303"/>
      <c r="AE35" s="303"/>
      <c r="AF35" s="303"/>
      <c r="AG35" s="303"/>
      <c r="AH35" s="303"/>
      <c r="AI35" s="303"/>
      <c r="AJ35" s="303"/>
      <c r="AK35" s="304"/>
      <c r="AL35" s="234" t="s">
        <v>204</v>
      </c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42" t="s">
        <v>204</v>
      </c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2" t="s">
        <v>204</v>
      </c>
      <c r="BR35" s="242"/>
      <c r="BS35" s="242"/>
      <c r="BT35" s="242"/>
      <c r="BU35" s="242"/>
      <c r="BV35" s="242"/>
      <c r="BW35" s="242"/>
      <c r="BX35" s="242"/>
      <c r="BY35" s="242"/>
      <c r="BZ35" s="242"/>
      <c r="CA35" s="242"/>
      <c r="CB35" s="242"/>
      <c r="CC35" s="242"/>
      <c r="CD35" s="242"/>
      <c r="CE35" s="242"/>
      <c r="CF35" s="242"/>
      <c r="CG35" s="242" t="s">
        <v>204</v>
      </c>
      <c r="CH35" s="242"/>
      <c r="CI35" s="242"/>
      <c r="CJ35" s="242"/>
      <c r="CK35" s="242"/>
      <c r="CL35" s="242"/>
      <c r="CM35" s="242"/>
      <c r="CN35" s="242"/>
      <c r="CO35" s="242"/>
      <c r="CP35" s="242"/>
      <c r="CQ35" s="242"/>
      <c r="CR35" s="242"/>
      <c r="CS35" s="242"/>
      <c r="CT35" s="242"/>
      <c r="CU35" s="242"/>
      <c r="CV35" s="242"/>
      <c r="CW35" s="242"/>
      <c r="CX35" s="242"/>
      <c r="CY35" s="242"/>
      <c r="CZ35" s="242" t="s">
        <v>204</v>
      </c>
      <c r="DA35" s="242"/>
      <c r="DB35" s="242"/>
      <c r="DC35" s="242"/>
      <c r="DD35" s="242"/>
      <c r="DE35" s="242"/>
      <c r="DF35" s="242"/>
      <c r="DG35" s="242"/>
      <c r="DH35" s="242"/>
      <c r="DI35" s="242"/>
      <c r="DJ35" s="242"/>
      <c r="DK35" s="242"/>
      <c r="DL35" s="242"/>
      <c r="DM35" s="242"/>
      <c r="DN35" s="242"/>
      <c r="DO35" s="242"/>
      <c r="DP35" s="242" t="s">
        <v>204</v>
      </c>
      <c r="DQ35" s="242"/>
      <c r="DR35" s="242"/>
      <c r="DS35" s="242"/>
      <c r="DT35" s="242"/>
      <c r="DU35" s="242"/>
      <c r="DV35" s="242"/>
      <c r="DW35" s="242"/>
      <c r="DX35" s="242"/>
      <c r="DY35" s="242"/>
      <c r="DZ35" s="242"/>
      <c r="EA35" s="242"/>
      <c r="EB35" s="242"/>
      <c r="EC35" s="242"/>
      <c r="ED35" s="242"/>
      <c r="EE35" s="242"/>
      <c r="EF35" s="242" t="s">
        <v>204</v>
      </c>
      <c r="EG35" s="242"/>
      <c r="EH35" s="242"/>
      <c r="EI35" s="242"/>
      <c r="EJ35" s="242"/>
      <c r="EK35" s="242"/>
      <c r="EL35" s="242"/>
      <c r="EM35" s="242"/>
      <c r="EN35" s="242"/>
      <c r="EO35" s="242"/>
      <c r="EP35" s="242"/>
      <c r="EQ35" s="242"/>
      <c r="ER35" s="242"/>
      <c r="ES35" s="242"/>
      <c r="ET35" s="242"/>
      <c r="EU35" s="242"/>
      <c r="EV35" s="242" t="s">
        <v>204</v>
      </c>
      <c r="EW35" s="242"/>
      <c r="EX35" s="242"/>
      <c r="EY35" s="242"/>
      <c r="EZ35" s="242"/>
      <c r="FA35" s="242"/>
      <c r="FB35" s="242"/>
      <c r="FC35" s="242"/>
      <c r="FD35" s="242"/>
      <c r="FE35" s="242"/>
      <c r="FF35" s="242"/>
      <c r="FG35" s="242"/>
      <c r="FH35" s="242"/>
      <c r="FI35" s="242"/>
      <c r="FJ35" s="242"/>
      <c r="FK35" s="242"/>
    </row>
    <row r="36" spans="1:167" s="38" customFormat="1" ht="26.25" customHeight="1">
      <c r="A36" s="39"/>
      <c r="B36" s="297" t="s">
        <v>206</v>
      </c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8"/>
      <c r="AC36" s="302"/>
      <c r="AD36" s="303"/>
      <c r="AE36" s="303"/>
      <c r="AF36" s="303"/>
      <c r="AG36" s="303"/>
      <c r="AH36" s="303"/>
      <c r="AI36" s="303"/>
      <c r="AJ36" s="303"/>
      <c r="AK36" s="304"/>
      <c r="AL36" s="150" t="s">
        <v>234</v>
      </c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203">
        <f>EF36+DP36+CZ36+CG36+CG40+BQ36</f>
        <v>4102700</v>
      </c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0">
        <v>4102700</v>
      </c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00"/>
      <c r="EL36" s="200"/>
      <c r="EM36" s="200"/>
      <c r="EN36" s="200"/>
      <c r="EO36" s="200"/>
      <c r="EP36" s="200"/>
      <c r="EQ36" s="200"/>
      <c r="ER36" s="200"/>
      <c r="ES36" s="200"/>
      <c r="ET36" s="200"/>
      <c r="EU36" s="200"/>
      <c r="EV36" s="200"/>
      <c r="EW36" s="200"/>
      <c r="EX36" s="200"/>
      <c r="EY36" s="200"/>
      <c r="EZ36" s="200"/>
      <c r="FA36" s="200"/>
      <c r="FB36" s="200"/>
      <c r="FC36" s="200"/>
      <c r="FD36" s="200"/>
      <c r="FE36" s="200"/>
      <c r="FF36" s="200"/>
      <c r="FG36" s="200"/>
      <c r="FH36" s="200"/>
      <c r="FI36" s="200"/>
      <c r="FJ36" s="200"/>
      <c r="FK36" s="200"/>
    </row>
    <row r="37" spans="1:167" s="38" customFormat="1" ht="26.25" customHeight="1">
      <c r="A37" s="39"/>
      <c r="B37" s="297" t="s">
        <v>206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8"/>
      <c r="AC37" s="302"/>
      <c r="AD37" s="303"/>
      <c r="AE37" s="303"/>
      <c r="AF37" s="303"/>
      <c r="AG37" s="303"/>
      <c r="AH37" s="303"/>
      <c r="AI37" s="303"/>
      <c r="AJ37" s="303"/>
      <c r="AK37" s="304"/>
      <c r="AL37" s="150" t="s">
        <v>268</v>
      </c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203">
        <f>EF37+DP37+CZ37+CG37+CG41+BQ37</f>
        <v>15000</v>
      </c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0">
        <v>15000</v>
      </c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  <c r="DW37" s="200"/>
      <c r="DX37" s="200"/>
      <c r="DY37" s="200"/>
      <c r="DZ37" s="200"/>
      <c r="EA37" s="200"/>
      <c r="EB37" s="200"/>
      <c r="EC37" s="200"/>
      <c r="ED37" s="200"/>
      <c r="EE37" s="200"/>
      <c r="EF37" s="200"/>
      <c r="EG37" s="200"/>
      <c r="EH37" s="200"/>
      <c r="EI37" s="200"/>
      <c r="EJ37" s="200"/>
      <c r="EK37" s="200"/>
      <c r="EL37" s="200"/>
      <c r="EM37" s="200"/>
      <c r="EN37" s="200"/>
      <c r="EO37" s="200"/>
      <c r="EP37" s="200"/>
      <c r="EQ37" s="200"/>
      <c r="ER37" s="200"/>
      <c r="ES37" s="200"/>
      <c r="ET37" s="200"/>
      <c r="EU37" s="200"/>
      <c r="EV37" s="200"/>
      <c r="EW37" s="200"/>
      <c r="EX37" s="200"/>
      <c r="EY37" s="200"/>
      <c r="EZ37" s="200"/>
      <c r="FA37" s="200"/>
      <c r="FB37" s="200"/>
      <c r="FC37" s="200"/>
      <c r="FD37" s="200"/>
      <c r="FE37" s="200"/>
      <c r="FF37" s="200"/>
      <c r="FG37" s="200"/>
      <c r="FH37" s="200"/>
      <c r="FI37" s="200"/>
      <c r="FJ37" s="200"/>
      <c r="FK37" s="200"/>
    </row>
    <row r="38" spans="1:167" s="38" customFormat="1" ht="30" customHeight="1">
      <c r="A38" s="39"/>
      <c r="B38" s="201" t="s">
        <v>114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2"/>
      <c r="AC38" s="302"/>
      <c r="AD38" s="303"/>
      <c r="AE38" s="303"/>
      <c r="AF38" s="303"/>
      <c r="AG38" s="303"/>
      <c r="AH38" s="303"/>
      <c r="AI38" s="303"/>
      <c r="AJ38" s="303"/>
      <c r="AK38" s="304"/>
      <c r="AL38" s="150" t="s">
        <v>235</v>
      </c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222">
        <f>EF38+DP38+CZ38+CG38+CG41+BQ38</f>
        <v>1243550</v>
      </c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4"/>
      <c r="BQ38" s="200">
        <v>1243550</v>
      </c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  <c r="EB38" s="200"/>
      <c r="EC38" s="200"/>
      <c r="ED38" s="200"/>
      <c r="EE38" s="200"/>
      <c r="EF38" s="200"/>
      <c r="EG38" s="200"/>
      <c r="EH38" s="200"/>
      <c r="EI38" s="200"/>
      <c r="EJ38" s="200"/>
      <c r="EK38" s="200"/>
      <c r="EL38" s="200"/>
      <c r="EM38" s="200"/>
      <c r="EN38" s="200"/>
      <c r="EO38" s="200"/>
      <c r="EP38" s="200"/>
      <c r="EQ38" s="200"/>
      <c r="ER38" s="200"/>
      <c r="ES38" s="200"/>
      <c r="ET38" s="200"/>
      <c r="EU38" s="200"/>
      <c r="EV38" s="200"/>
      <c r="EW38" s="200"/>
      <c r="EX38" s="200"/>
      <c r="EY38" s="200"/>
      <c r="EZ38" s="200"/>
      <c r="FA38" s="200"/>
      <c r="FB38" s="200"/>
      <c r="FC38" s="200"/>
      <c r="FD38" s="200"/>
      <c r="FE38" s="200"/>
      <c r="FF38" s="200"/>
      <c r="FG38" s="200"/>
      <c r="FH38" s="200"/>
      <c r="FI38" s="200"/>
      <c r="FJ38" s="200"/>
      <c r="FK38" s="200"/>
    </row>
    <row r="39" spans="1:167" s="38" customFormat="1" ht="30" customHeight="1">
      <c r="A39" s="39"/>
      <c r="B39" s="201" t="s">
        <v>114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2"/>
      <c r="AC39" s="302"/>
      <c r="AD39" s="303"/>
      <c r="AE39" s="303"/>
      <c r="AF39" s="303"/>
      <c r="AG39" s="303"/>
      <c r="AH39" s="303"/>
      <c r="AI39" s="303"/>
      <c r="AJ39" s="303"/>
      <c r="AK39" s="304"/>
      <c r="AL39" s="150" t="s">
        <v>265</v>
      </c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222">
        <f>BQ39+CG39+CZ39</f>
        <v>0</v>
      </c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4"/>
      <c r="BQ39" s="200">
        <v>0</v>
      </c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0"/>
      <c r="EK39" s="200"/>
      <c r="EL39" s="200"/>
      <c r="EM39" s="200"/>
      <c r="EN39" s="200"/>
      <c r="EO39" s="200"/>
      <c r="EP39" s="200"/>
      <c r="EQ39" s="200"/>
      <c r="ER39" s="200"/>
      <c r="ES39" s="200"/>
      <c r="ET39" s="200"/>
      <c r="EU39" s="200"/>
      <c r="EV39" s="200"/>
      <c r="EW39" s="200"/>
      <c r="EX39" s="200"/>
      <c r="EY39" s="200"/>
      <c r="EZ39" s="200"/>
      <c r="FA39" s="200"/>
      <c r="FB39" s="200"/>
      <c r="FC39" s="200"/>
      <c r="FD39" s="200"/>
      <c r="FE39" s="200"/>
      <c r="FF39" s="200"/>
      <c r="FG39" s="200"/>
      <c r="FH39" s="200"/>
      <c r="FI39" s="200"/>
      <c r="FJ39" s="200"/>
      <c r="FK39" s="200"/>
    </row>
    <row r="40" spans="1:167" s="38" customFormat="1" ht="30.75" customHeight="1">
      <c r="A40" s="93"/>
      <c r="B40" s="235" t="s">
        <v>115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6"/>
      <c r="AC40" s="305"/>
      <c r="AD40" s="306"/>
      <c r="AE40" s="306"/>
      <c r="AF40" s="306"/>
      <c r="AG40" s="306"/>
      <c r="AH40" s="306"/>
      <c r="AI40" s="306"/>
      <c r="AJ40" s="306"/>
      <c r="AK40" s="307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222">
        <f>EF40+DP40+CZ40+CG40+BQ40</f>
        <v>0</v>
      </c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4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200"/>
      <c r="EF40" s="200"/>
      <c r="EG40" s="200"/>
      <c r="EH40" s="200"/>
      <c r="EI40" s="200"/>
      <c r="EJ40" s="200"/>
      <c r="EK40" s="200"/>
      <c r="EL40" s="200"/>
      <c r="EM40" s="200"/>
      <c r="EN40" s="200"/>
      <c r="EO40" s="200"/>
      <c r="EP40" s="200"/>
      <c r="EQ40" s="200"/>
      <c r="ER40" s="200"/>
      <c r="ES40" s="200"/>
      <c r="ET40" s="200"/>
      <c r="EU40" s="200"/>
      <c r="EV40" s="200"/>
      <c r="EW40" s="200"/>
      <c r="EX40" s="200"/>
      <c r="EY40" s="200"/>
      <c r="EZ40" s="200"/>
      <c r="FA40" s="200"/>
      <c r="FB40" s="200"/>
      <c r="FC40" s="200"/>
      <c r="FD40" s="200"/>
      <c r="FE40" s="200"/>
      <c r="FF40" s="200"/>
      <c r="FG40" s="200"/>
      <c r="FH40" s="200"/>
      <c r="FI40" s="200"/>
      <c r="FJ40" s="200"/>
      <c r="FK40" s="200"/>
    </row>
    <row r="41" spans="1:167" s="38" customFormat="1" ht="26.25" customHeight="1">
      <c r="A41" s="39"/>
      <c r="B41" s="201" t="s">
        <v>117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2"/>
      <c r="AC41" s="256" t="s">
        <v>116</v>
      </c>
      <c r="AD41" s="257"/>
      <c r="AE41" s="257"/>
      <c r="AF41" s="257"/>
      <c r="AG41" s="257"/>
      <c r="AH41" s="257"/>
      <c r="AI41" s="257"/>
      <c r="AJ41" s="257"/>
      <c r="AK41" s="258"/>
      <c r="AL41" s="150" t="s">
        <v>137</v>
      </c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0"/>
      <c r="EK41" s="200"/>
      <c r="EL41" s="200"/>
      <c r="EM41" s="200"/>
      <c r="EN41" s="200"/>
      <c r="EO41" s="200"/>
      <c r="EP41" s="200"/>
      <c r="EQ41" s="200"/>
      <c r="ER41" s="200"/>
      <c r="ES41" s="200"/>
      <c r="ET41" s="200"/>
      <c r="EU41" s="200"/>
      <c r="EV41" s="200"/>
      <c r="EW41" s="200"/>
      <c r="EX41" s="200"/>
      <c r="EY41" s="200"/>
      <c r="EZ41" s="200"/>
      <c r="FA41" s="200"/>
      <c r="FB41" s="200"/>
      <c r="FC41" s="200"/>
      <c r="FD41" s="200"/>
      <c r="FE41" s="200"/>
      <c r="FF41" s="200"/>
      <c r="FG41" s="200"/>
      <c r="FH41" s="200"/>
      <c r="FI41" s="200"/>
      <c r="FJ41" s="200"/>
      <c r="FK41" s="200"/>
    </row>
    <row r="42" spans="1:167" s="38" customFormat="1" ht="15" customHeight="1">
      <c r="A42" s="39"/>
      <c r="B42" s="293" t="s">
        <v>1</v>
      </c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4"/>
      <c r="AC42" s="314"/>
      <c r="AD42" s="315"/>
      <c r="AE42" s="315"/>
      <c r="AF42" s="315"/>
      <c r="AG42" s="315"/>
      <c r="AH42" s="315"/>
      <c r="AI42" s="315"/>
      <c r="AJ42" s="315"/>
      <c r="AK42" s="316"/>
      <c r="AL42" s="150" t="s">
        <v>204</v>
      </c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200" t="s">
        <v>204</v>
      </c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 t="s">
        <v>204</v>
      </c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 t="s">
        <v>204</v>
      </c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 t="s">
        <v>204</v>
      </c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 t="s">
        <v>204</v>
      </c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 t="s">
        <v>204</v>
      </c>
      <c r="EG42" s="200"/>
      <c r="EH42" s="200"/>
      <c r="EI42" s="200"/>
      <c r="EJ42" s="200"/>
      <c r="EK42" s="200"/>
      <c r="EL42" s="200"/>
      <c r="EM42" s="200"/>
      <c r="EN42" s="200"/>
      <c r="EO42" s="200"/>
      <c r="EP42" s="200"/>
      <c r="EQ42" s="200"/>
      <c r="ER42" s="200"/>
      <c r="ES42" s="200"/>
      <c r="ET42" s="200"/>
      <c r="EU42" s="200"/>
      <c r="EV42" s="200" t="s">
        <v>204</v>
      </c>
      <c r="EW42" s="200"/>
      <c r="EX42" s="200"/>
      <c r="EY42" s="200"/>
      <c r="EZ42" s="200"/>
      <c r="FA42" s="200"/>
      <c r="FB42" s="200"/>
      <c r="FC42" s="200"/>
      <c r="FD42" s="200"/>
      <c r="FE42" s="200"/>
      <c r="FF42" s="200"/>
      <c r="FG42" s="200"/>
      <c r="FH42" s="200"/>
      <c r="FI42" s="200"/>
      <c r="FJ42" s="200"/>
      <c r="FK42" s="200"/>
    </row>
    <row r="43" spans="1:167" s="38" customFormat="1" ht="15" customHeight="1">
      <c r="A43" s="93"/>
      <c r="B43" s="235" t="s">
        <v>153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6"/>
      <c r="AC43" s="314"/>
      <c r="AD43" s="315"/>
      <c r="AE43" s="315"/>
      <c r="AF43" s="315"/>
      <c r="AG43" s="315"/>
      <c r="AH43" s="315"/>
      <c r="AI43" s="315"/>
      <c r="AJ43" s="315"/>
      <c r="AK43" s="316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0"/>
      <c r="DM43" s="200"/>
      <c r="DN43" s="200"/>
      <c r="DO43" s="200"/>
      <c r="DP43" s="200"/>
      <c r="DQ43" s="200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  <c r="EO43" s="200"/>
      <c r="EP43" s="200"/>
      <c r="EQ43" s="200"/>
      <c r="ER43" s="200"/>
      <c r="ES43" s="200"/>
      <c r="ET43" s="200"/>
      <c r="EU43" s="200"/>
      <c r="EV43" s="200"/>
      <c r="EW43" s="200"/>
      <c r="EX43" s="200"/>
      <c r="EY43" s="200"/>
      <c r="EZ43" s="200"/>
      <c r="FA43" s="200"/>
      <c r="FB43" s="200"/>
      <c r="FC43" s="200"/>
      <c r="FD43" s="200"/>
      <c r="FE43" s="200"/>
      <c r="FF43" s="200"/>
      <c r="FG43" s="200"/>
      <c r="FH43" s="200"/>
      <c r="FI43" s="200"/>
      <c r="FJ43" s="200"/>
      <c r="FK43" s="200"/>
    </row>
    <row r="44" spans="1:167" s="38" customFormat="1" ht="15" customHeight="1">
      <c r="A44" s="94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40"/>
      <c r="AC44" s="317"/>
      <c r="AD44" s="318"/>
      <c r="AE44" s="318"/>
      <c r="AF44" s="318"/>
      <c r="AG44" s="318"/>
      <c r="AH44" s="318"/>
      <c r="AI44" s="318"/>
      <c r="AJ44" s="318"/>
      <c r="AK44" s="319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200"/>
      <c r="CZ44" s="200"/>
      <c r="DA44" s="200"/>
      <c r="DB44" s="200"/>
      <c r="DC44" s="200"/>
      <c r="DD44" s="200"/>
      <c r="DE44" s="200"/>
      <c r="DF44" s="200"/>
      <c r="DG44" s="200"/>
      <c r="DH44" s="200"/>
      <c r="DI44" s="200"/>
      <c r="DJ44" s="200"/>
      <c r="DK44" s="200"/>
      <c r="DL44" s="200"/>
      <c r="DM44" s="200"/>
      <c r="DN44" s="200"/>
      <c r="DO44" s="200"/>
      <c r="DP44" s="200"/>
      <c r="DQ44" s="200"/>
      <c r="DR44" s="200"/>
      <c r="DS44" s="200"/>
      <c r="DT44" s="200"/>
      <c r="DU44" s="200"/>
      <c r="DV44" s="200"/>
      <c r="DW44" s="200"/>
      <c r="DX44" s="200"/>
      <c r="DY44" s="200"/>
      <c r="DZ44" s="200"/>
      <c r="EA44" s="200"/>
      <c r="EB44" s="200"/>
      <c r="EC44" s="200"/>
      <c r="ED44" s="200"/>
      <c r="EE44" s="200"/>
      <c r="EF44" s="200"/>
      <c r="EG44" s="200"/>
      <c r="EH44" s="200"/>
      <c r="EI44" s="200"/>
      <c r="EJ44" s="200"/>
      <c r="EK44" s="200"/>
      <c r="EL44" s="200"/>
      <c r="EM44" s="200"/>
      <c r="EN44" s="200"/>
      <c r="EO44" s="200"/>
      <c r="EP44" s="200"/>
      <c r="EQ44" s="200"/>
      <c r="ER44" s="200"/>
      <c r="ES44" s="200"/>
      <c r="ET44" s="200"/>
      <c r="EU44" s="200"/>
      <c r="EV44" s="200"/>
      <c r="EW44" s="200"/>
      <c r="EX44" s="200"/>
      <c r="EY44" s="200"/>
      <c r="EZ44" s="200"/>
      <c r="FA44" s="200"/>
      <c r="FB44" s="200"/>
      <c r="FC44" s="200"/>
      <c r="FD44" s="200"/>
      <c r="FE44" s="200"/>
      <c r="FF44" s="200"/>
      <c r="FG44" s="200"/>
      <c r="FH44" s="200"/>
      <c r="FI44" s="200"/>
      <c r="FJ44" s="200"/>
      <c r="FK44" s="200"/>
    </row>
    <row r="45" spans="1:167" s="38" customFormat="1" ht="18" customHeight="1">
      <c r="A45" s="39"/>
      <c r="B45" s="201" t="s">
        <v>118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2"/>
      <c r="AC45" s="321" t="s">
        <v>122</v>
      </c>
      <c r="AD45" s="322"/>
      <c r="AE45" s="322"/>
      <c r="AF45" s="322"/>
      <c r="AG45" s="322"/>
      <c r="AH45" s="322"/>
      <c r="AI45" s="322"/>
      <c r="AJ45" s="322"/>
      <c r="AK45" s="323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203">
        <f>BA47+BA48+BA49+BA50+BA52+BA51</f>
        <v>44500</v>
      </c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0">
        <f>BQ47+BQ48+BQ49+BQ50</f>
        <v>9500</v>
      </c>
      <c r="BR45" s="200"/>
      <c r="BS45" s="200"/>
      <c r="BT45" s="200"/>
      <c r="BU45" s="200"/>
      <c r="BV45" s="200"/>
      <c r="BW45" s="200"/>
      <c r="BX45" s="200"/>
      <c r="BY45" s="200"/>
      <c r="BZ45" s="200"/>
      <c r="CA45" s="200"/>
      <c r="CB45" s="200"/>
      <c r="CC45" s="200"/>
      <c r="CD45" s="200"/>
      <c r="CE45" s="200"/>
      <c r="CF45" s="200"/>
      <c r="CG45" s="200"/>
      <c r="CH45" s="200"/>
      <c r="CI45" s="200"/>
      <c r="CJ45" s="200"/>
      <c r="CK45" s="200"/>
      <c r="CL45" s="200"/>
      <c r="CM45" s="200"/>
      <c r="CN45" s="200"/>
      <c r="CO45" s="200"/>
      <c r="CP45" s="200"/>
      <c r="CQ45" s="200"/>
      <c r="CR45" s="200"/>
      <c r="CS45" s="200"/>
      <c r="CT45" s="200"/>
      <c r="CU45" s="200"/>
      <c r="CV45" s="200"/>
      <c r="CW45" s="200"/>
      <c r="CX45" s="200"/>
      <c r="CY45" s="200"/>
      <c r="CZ45" s="200"/>
      <c r="DA45" s="200"/>
      <c r="DB45" s="200"/>
      <c r="DC45" s="200"/>
      <c r="DD45" s="200"/>
      <c r="DE45" s="200"/>
      <c r="DF45" s="200"/>
      <c r="DG45" s="200"/>
      <c r="DH45" s="200"/>
      <c r="DI45" s="200"/>
      <c r="DJ45" s="200"/>
      <c r="DK45" s="200"/>
      <c r="DL45" s="200"/>
      <c r="DM45" s="200"/>
      <c r="DN45" s="200"/>
      <c r="DO45" s="200"/>
      <c r="DP45" s="200"/>
      <c r="DQ45" s="200"/>
      <c r="DR45" s="200"/>
      <c r="DS45" s="200"/>
      <c r="DT45" s="200"/>
      <c r="DU45" s="200"/>
      <c r="DV45" s="200"/>
      <c r="DW45" s="200"/>
      <c r="DX45" s="200"/>
      <c r="DY45" s="200"/>
      <c r="DZ45" s="200"/>
      <c r="EA45" s="200"/>
      <c r="EB45" s="200"/>
      <c r="EC45" s="200"/>
      <c r="ED45" s="200"/>
      <c r="EE45" s="200"/>
      <c r="EF45" s="200">
        <f>EF47+EF48+EF49+EF50+EF52+EF51</f>
        <v>35000</v>
      </c>
      <c r="EG45" s="200"/>
      <c r="EH45" s="200"/>
      <c r="EI45" s="200"/>
      <c r="EJ45" s="200"/>
      <c r="EK45" s="200"/>
      <c r="EL45" s="200"/>
      <c r="EM45" s="200"/>
      <c r="EN45" s="200"/>
      <c r="EO45" s="200"/>
      <c r="EP45" s="200"/>
      <c r="EQ45" s="200"/>
      <c r="ER45" s="200"/>
      <c r="ES45" s="200"/>
      <c r="ET45" s="200"/>
      <c r="EU45" s="200"/>
      <c r="EV45" s="200"/>
      <c r="EW45" s="200"/>
      <c r="EX45" s="200"/>
      <c r="EY45" s="200"/>
      <c r="EZ45" s="200"/>
      <c r="FA45" s="200"/>
      <c r="FB45" s="200"/>
      <c r="FC45" s="200"/>
      <c r="FD45" s="200"/>
      <c r="FE45" s="200"/>
      <c r="FF45" s="200"/>
      <c r="FG45" s="200"/>
      <c r="FH45" s="200"/>
      <c r="FI45" s="200"/>
      <c r="FJ45" s="200"/>
      <c r="FK45" s="200"/>
    </row>
    <row r="46" spans="1:167" s="38" customFormat="1" ht="15" customHeight="1">
      <c r="A46" s="39"/>
      <c r="B46" s="201" t="s">
        <v>1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2"/>
      <c r="AC46" s="314"/>
      <c r="AD46" s="315"/>
      <c r="AE46" s="315"/>
      <c r="AF46" s="315"/>
      <c r="AG46" s="315"/>
      <c r="AH46" s="315"/>
      <c r="AI46" s="315"/>
      <c r="AJ46" s="315"/>
      <c r="AK46" s="316"/>
      <c r="AL46" s="150" t="s">
        <v>204</v>
      </c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200" t="s">
        <v>204</v>
      </c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 t="s">
        <v>204</v>
      </c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 t="s">
        <v>204</v>
      </c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 t="s">
        <v>204</v>
      </c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0"/>
      <c r="DM46" s="200"/>
      <c r="DN46" s="200"/>
      <c r="DO46" s="200"/>
      <c r="DP46" s="200" t="s">
        <v>204</v>
      </c>
      <c r="DQ46" s="200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200"/>
      <c r="EF46" s="200" t="s">
        <v>204</v>
      </c>
      <c r="EG46" s="200"/>
      <c r="EH46" s="200"/>
      <c r="EI46" s="200"/>
      <c r="EJ46" s="200"/>
      <c r="EK46" s="200"/>
      <c r="EL46" s="200"/>
      <c r="EM46" s="200"/>
      <c r="EN46" s="200"/>
      <c r="EO46" s="200"/>
      <c r="EP46" s="200"/>
      <c r="EQ46" s="200"/>
      <c r="ER46" s="200"/>
      <c r="ES46" s="200"/>
      <c r="ET46" s="200"/>
      <c r="EU46" s="200"/>
      <c r="EV46" s="200" t="s">
        <v>204</v>
      </c>
      <c r="EW46" s="200"/>
      <c r="EX46" s="200"/>
      <c r="EY46" s="200"/>
      <c r="EZ46" s="200"/>
      <c r="FA46" s="200"/>
      <c r="FB46" s="200"/>
      <c r="FC46" s="200"/>
      <c r="FD46" s="200"/>
      <c r="FE46" s="200"/>
      <c r="FF46" s="200"/>
      <c r="FG46" s="200"/>
      <c r="FH46" s="200"/>
      <c r="FI46" s="200"/>
      <c r="FJ46" s="200"/>
      <c r="FK46" s="200"/>
    </row>
    <row r="47" spans="1:167" s="38" customFormat="1" ht="24.75" customHeight="1">
      <c r="A47" s="39"/>
      <c r="B47" s="201" t="s">
        <v>119</v>
      </c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2"/>
      <c r="AC47" s="314"/>
      <c r="AD47" s="315"/>
      <c r="AE47" s="315"/>
      <c r="AF47" s="315"/>
      <c r="AG47" s="315"/>
      <c r="AH47" s="315"/>
      <c r="AI47" s="315"/>
      <c r="AJ47" s="315"/>
      <c r="AK47" s="316"/>
      <c r="AL47" s="150" t="s">
        <v>270</v>
      </c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203">
        <f t="shared" ref="BA47:BA54" si="2">EF47+DP47+CZ47+CG47+BQ47</f>
        <v>0</v>
      </c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0">
        <f>1000-1000</f>
        <v>0</v>
      </c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0"/>
      <c r="DC47" s="200"/>
      <c r="DD47" s="200"/>
      <c r="DE47" s="200"/>
      <c r="DF47" s="200"/>
      <c r="DG47" s="200"/>
      <c r="DH47" s="200"/>
      <c r="DI47" s="200"/>
      <c r="DJ47" s="200"/>
      <c r="DK47" s="200"/>
      <c r="DL47" s="200"/>
      <c r="DM47" s="200"/>
      <c r="DN47" s="200"/>
      <c r="DO47" s="200"/>
      <c r="DP47" s="200"/>
      <c r="DQ47" s="200"/>
      <c r="DR47" s="200"/>
      <c r="DS47" s="200"/>
      <c r="DT47" s="200"/>
      <c r="DU47" s="200"/>
      <c r="DV47" s="200"/>
      <c r="DW47" s="200"/>
      <c r="DX47" s="200"/>
      <c r="DY47" s="200"/>
      <c r="DZ47" s="200"/>
      <c r="EA47" s="200"/>
      <c r="EB47" s="200"/>
      <c r="EC47" s="200"/>
      <c r="ED47" s="200"/>
      <c r="EE47" s="200"/>
      <c r="EF47" s="200"/>
      <c r="EG47" s="200"/>
      <c r="EH47" s="200"/>
      <c r="EI47" s="200"/>
      <c r="EJ47" s="200"/>
      <c r="EK47" s="200"/>
      <c r="EL47" s="200"/>
      <c r="EM47" s="200"/>
      <c r="EN47" s="200"/>
      <c r="EO47" s="200"/>
      <c r="EP47" s="200"/>
      <c r="EQ47" s="200"/>
      <c r="ER47" s="200"/>
      <c r="ES47" s="200"/>
      <c r="ET47" s="200"/>
      <c r="EU47" s="200"/>
      <c r="EV47" s="200"/>
      <c r="EW47" s="200"/>
      <c r="EX47" s="200"/>
      <c r="EY47" s="200"/>
      <c r="EZ47" s="200"/>
      <c r="FA47" s="200"/>
      <c r="FB47" s="200"/>
      <c r="FC47" s="200"/>
      <c r="FD47" s="200"/>
      <c r="FE47" s="200"/>
      <c r="FF47" s="200"/>
      <c r="FG47" s="200"/>
      <c r="FH47" s="200"/>
      <c r="FI47" s="200"/>
      <c r="FJ47" s="200"/>
      <c r="FK47" s="200"/>
    </row>
    <row r="48" spans="1:167" s="38" customFormat="1" ht="13.5" customHeight="1">
      <c r="A48" s="39"/>
      <c r="B48" s="201" t="s">
        <v>120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2"/>
      <c r="AC48" s="314"/>
      <c r="AD48" s="315"/>
      <c r="AE48" s="315"/>
      <c r="AF48" s="315"/>
      <c r="AG48" s="315"/>
      <c r="AH48" s="315"/>
      <c r="AI48" s="315"/>
      <c r="AJ48" s="315"/>
      <c r="AK48" s="316"/>
      <c r="AL48" s="150" t="s">
        <v>269</v>
      </c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203">
        <f t="shared" si="2"/>
        <v>3500</v>
      </c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0">
        <v>3500</v>
      </c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0"/>
      <c r="EC48" s="200"/>
      <c r="ED48" s="200"/>
      <c r="EE48" s="200"/>
      <c r="EF48" s="200"/>
      <c r="EG48" s="200"/>
      <c r="EH48" s="200"/>
      <c r="EI48" s="200"/>
      <c r="EJ48" s="200"/>
      <c r="EK48" s="200"/>
      <c r="EL48" s="200"/>
      <c r="EM48" s="200"/>
      <c r="EN48" s="200"/>
      <c r="EO48" s="200"/>
      <c r="EP48" s="200"/>
      <c r="EQ48" s="200"/>
      <c r="ER48" s="200"/>
      <c r="ES48" s="200"/>
      <c r="ET48" s="200"/>
      <c r="EU48" s="200"/>
      <c r="EV48" s="200"/>
      <c r="EW48" s="200"/>
      <c r="EX48" s="200"/>
      <c r="EY48" s="200"/>
      <c r="EZ48" s="200"/>
      <c r="FA48" s="200"/>
      <c r="FB48" s="200"/>
      <c r="FC48" s="200"/>
      <c r="FD48" s="200"/>
      <c r="FE48" s="200"/>
      <c r="FF48" s="200"/>
      <c r="FG48" s="200"/>
      <c r="FH48" s="200"/>
      <c r="FI48" s="200"/>
      <c r="FJ48" s="200"/>
      <c r="FK48" s="200"/>
    </row>
    <row r="49" spans="1:167" s="38" customFormat="1" ht="15" customHeight="1">
      <c r="A49" s="39"/>
      <c r="B49" s="201" t="s">
        <v>120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2"/>
      <c r="AC49" s="317"/>
      <c r="AD49" s="318"/>
      <c r="AE49" s="318"/>
      <c r="AF49" s="318"/>
      <c r="AG49" s="318"/>
      <c r="AH49" s="318"/>
      <c r="AI49" s="318"/>
      <c r="AJ49" s="318"/>
      <c r="AK49" s="319"/>
      <c r="AL49" s="150" t="s">
        <v>272</v>
      </c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203">
        <f t="shared" si="2"/>
        <v>5000</v>
      </c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0">
        <v>0</v>
      </c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200"/>
      <c r="DE49" s="200"/>
      <c r="DF49" s="200"/>
      <c r="DG49" s="200"/>
      <c r="DH49" s="200"/>
      <c r="DI49" s="200"/>
      <c r="DJ49" s="200"/>
      <c r="DK49" s="200"/>
      <c r="DL49" s="200"/>
      <c r="DM49" s="200"/>
      <c r="DN49" s="200"/>
      <c r="DO49" s="200"/>
      <c r="DP49" s="200"/>
      <c r="DQ49" s="200"/>
      <c r="DR49" s="200"/>
      <c r="DS49" s="200"/>
      <c r="DT49" s="200"/>
      <c r="DU49" s="200"/>
      <c r="DV49" s="200"/>
      <c r="DW49" s="200"/>
      <c r="DX49" s="200"/>
      <c r="DY49" s="200"/>
      <c r="DZ49" s="200"/>
      <c r="EA49" s="200"/>
      <c r="EB49" s="200"/>
      <c r="EC49" s="200"/>
      <c r="ED49" s="200"/>
      <c r="EE49" s="200"/>
      <c r="EF49" s="200">
        <v>5000</v>
      </c>
      <c r="EG49" s="200"/>
      <c r="EH49" s="200"/>
      <c r="EI49" s="200"/>
      <c r="EJ49" s="200"/>
      <c r="EK49" s="200"/>
      <c r="EL49" s="200"/>
      <c r="EM49" s="200"/>
      <c r="EN49" s="200"/>
      <c r="EO49" s="200"/>
      <c r="EP49" s="200"/>
      <c r="EQ49" s="200"/>
      <c r="ER49" s="200"/>
      <c r="ES49" s="200"/>
      <c r="ET49" s="200"/>
      <c r="EU49" s="200"/>
      <c r="EV49" s="200"/>
      <c r="EW49" s="200"/>
      <c r="EX49" s="200"/>
      <c r="EY49" s="200"/>
      <c r="EZ49" s="200"/>
      <c r="FA49" s="200"/>
      <c r="FB49" s="200"/>
      <c r="FC49" s="200"/>
      <c r="FD49" s="200"/>
      <c r="FE49" s="200"/>
      <c r="FF49" s="200"/>
      <c r="FG49" s="200"/>
      <c r="FH49" s="200"/>
      <c r="FI49" s="200"/>
      <c r="FJ49" s="200"/>
      <c r="FK49" s="200"/>
    </row>
    <row r="50" spans="1:167" s="38" customFormat="1" ht="15.75" customHeight="1">
      <c r="A50" s="58"/>
      <c r="B50" s="201" t="s">
        <v>121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2"/>
      <c r="AC50" s="107"/>
      <c r="AD50" s="108"/>
      <c r="AE50" s="108"/>
      <c r="AF50" s="108"/>
      <c r="AG50" s="108"/>
      <c r="AH50" s="108"/>
      <c r="AI50" s="108"/>
      <c r="AJ50" s="108"/>
      <c r="AK50" s="109"/>
      <c r="AL50" s="150" t="s">
        <v>271</v>
      </c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203">
        <f t="shared" si="2"/>
        <v>6000</v>
      </c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0">
        <v>6000</v>
      </c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  <c r="CK50" s="200"/>
      <c r="CL50" s="200"/>
      <c r="CM50" s="200"/>
      <c r="CN50" s="200"/>
      <c r="CO50" s="200"/>
      <c r="CP50" s="200"/>
      <c r="CQ50" s="200"/>
      <c r="CR50" s="200"/>
      <c r="CS50" s="200"/>
      <c r="CT50" s="200"/>
      <c r="CU50" s="200"/>
      <c r="CV50" s="200"/>
      <c r="CW50" s="200"/>
      <c r="CX50" s="200"/>
      <c r="CY50" s="200"/>
      <c r="CZ50" s="200"/>
      <c r="DA50" s="200"/>
      <c r="DB50" s="200"/>
      <c r="DC50" s="200"/>
      <c r="DD50" s="200"/>
      <c r="DE50" s="200"/>
      <c r="DF50" s="200"/>
      <c r="DG50" s="200"/>
      <c r="DH50" s="200"/>
      <c r="DI50" s="200"/>
      <c r="DJ50" s="200"/>
      <c r="DK50" s="200"/>
      <c r="DL50" s="200"/>
      <c r="DM50" s="200"/>
      <c r="DN50" s="200"/>
      <c r="DO50" s="200"/>
      <c r="DP50" s="200"/>
      <c r="DQ50" s="200"/>
      <c r="DR50" s="200"/>
      <c r="DS50" s="200"/>
      <c r="DT50" s="200"/>
      <c r="DU50" s="200"/>
      <c r="DV50" s="200"/>
      <c r="DW50" s="200"/>
      <c r="DX50" s="200"/>
      <c r="DY50" s="200"/>
      <c r="DZ50" s="200"/>
      <c r="EA50" s="200"/>
      <c r="EB50" s="200"/>
      <c r="EC50" s="200"/>
      <c r="ED50" s="200"/>
      <c r="EE50" s="200"/>
      <c r="EF50" s="200">
        <v>0</v>
      </c>
      <c r="EG50" s="200"/>
      <c r="EH50" s="200"/>
      <c r="EI50" s="200"/>
      <c r="EJ50" s="200"/>
      <c r="EK50" s="200"/>
      <c r="EL50" s="200"/>
      <c r="EM50" s="200"/>
      <c r="EN50" s="200"/>
      <c r="EO50" s="200"/>
      <c r="EP50" s="200"/>
      <c r="EQ50" s="200"/>
      <c r="ER50" s="200"/>
      <c r="ES50" s="200"/>
      <c r="ET50" s="200"/>
      <c r="EU50" s="200"/>
      <c r="EV50" s="200"/>
      <c r="EW50" s="200"/>
      <c r="EX50" s="200"/>
      <c r="EY50" s="200"/>
      <c r="EZ50" s="200"/>
      <c r="FA50" s="200"/>
      <c r="FB50" s="200"/>
      <c r="FC50" s="200"/>
      <c r="FD50" s="200"/>
      <c r="FE50" s="200"/>
      <c r="FF50" s="200"/>
      <c r="FG50" s="200"/>
      <c r="FH50" s="200"/>
      <c r="FI50" s="200"/>
      <c r="FJ50" s="200"/>
      <c r="FK50" s="200"/>
    </row>
    <row r="51" spans="1:167" s="38" customFormat="1" ht="15.75" customHeight="1">
      <c r="A51" s="58"/>
      <c r="B51" s="201" t="s">
        <v>121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2"/>
      <c r="AC51" s="107"/>
      <c r="AD51" s="108"/>
      <c r="AE51" s="108"/>
      <c r="AF51" s="108"/>
      <c r="AG51" s="108"/>
      <c r="AH51" s="108"/>
      <c r="AI51" s="108"/>
      <c r="AJ51" s="108"/>
      <c r="AK51" s="109"/>
      <c r="AL51" s="150" t="s">
        <v>273</v>
      </c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203">
        <f t="shared" si="2"/>
        <v>15000</v>
      </c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0">
        <v>0</v>
      </c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  <c r="CX51" s="200"/>
      <c r="CY51" s="200"/>
      <c r="CZ51" s="200"/>
      <c r="DA51" s="200"/>
      <c r="DB51" s="200"/>
      <c r="DC51" s="200"/>
      <c r="DD51" s="200"/>
      <c r="DE51" s="200"/>
      <c r="DF51" s="200"/>
      <c r="DG51" s="200"/>
      <c r="DH51" s="200"/>
      <c r="DI51" s="200"/>
      <c r="DJ51" s="200"/>
      <c r="DK51" s="200"/>
      <c r="DL51" s="200"/>
      <c r="DM51" s="200"/>
      <c r="DN51" s="200"/>
      <c r="DO51" s="200"/>
      <c r="DP51" s="200"/>
      <c r="DQ51" s="200"/>
      <c r="DR51" s="200"/>
      <c r="DS51" s="200"/>
      <c r="DT51" s="200"/>
      <c r="DU51" s="200"/>
      <c r="DV51" s="200"/>
      <c r="DW51" s="200"/>
      <c r="DX51" s="200"/>
      <c r="DY51" s="200"/>
      <c r="DZ51" s="200"/>
      <c r="EA51" s="200"/>
      <c r="EB51" s="200"/>
      <c r="EC51" s="200"/>
      <c r="ED51" s="200"/>
      <c r="EE51" s="200"/>
      <c r="EF51" s="200">
        <v>15000</v>
      </c>
      <c r="EG51" s="200"/>
      <c r="EH51" s="200"/>
      <c r="EI51" s="200"/>
      <c r="EJ51" s="200"/>
      <c r="EK51" s="200"/>
      <c r="EL51" s="200"/>
      <c r="EM51" s="200"/>
      <c r="EN51" s="200"/>
      <c r="EO51" s="200"/>
      <c r="EP51" s="200"/>
      <c r="EQ51" s="200"/>
      <c r="ER51" s="200"/>
      <c r="ES51" s="200"/>
      <c r="ET51" s="200"/>
      <c r="EU51" s="200"/>
      <c r="EV51" s="200"/>
      <c r="EW51" s="200"/>
      <c r="EX51" s="200"/>
      <c r="EY51" s="200"/>
      <c r="EZ51" s="200"/>
      <c r="FA51" s="200"/>
      <c r="FB51" s="200"/>
      <c r="FC51" s="200"/>
      <c r="FD51" s="200"/>
      <c r="FE51" s="200"/>
      <c r="FF51" s="200"/>
      <c r="FG51" s="200"/>
      <c r="FH51" s="200"/>
      <c r="FI51" s="200"/>
      <c r="FJ51" s="200"/>
      <c r="FK51" s="200"/>
    </row>
    <row r="52" spans="1:167" s="38" customFormat="1" ht="15.75" customHeight="1">
      <c r="A52" s="58"/>
      <c r="B52" s="201" t="s">
        <v>121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2"/>
      <c r="AC52" s="107"/>
      <c r="AD52" s="108"/>
      <c r="AE52" s="108"/>
      <c r="AF52" s="108"/>
      <c r="AG52" s="108"/>
      <c r="AH52" s="108"/>
      <c r="AI52" s="108"/>
      <c r="AJ52" s="108"/>
      <c r="AK52" s="109"/>
      <c r="AL52" s="150" t="s">
        <v>274</v>
      </c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203">
        <f t="shared" si="2"/>
        <v>15000</v>
      </c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0">
        <v>0</v>
      </c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  <c r="EB52" s="200"/>
      <c r="EC52" s="200"/>
      <c r="ED52" s="200"/>
      <c r="EE52" s="200"/>
      <c r="EF52" s="200">
        <v>15000</v>
      </c>
      <c r="EG52" s="200"/>
      <c r="EH52" s="200"/>
      <c r="EI52" s="200"/>
      <c r="EJ52" s="200"/>
      <c r="EK52" s="200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  <c r="EY52" s="200"/>
      <c r="EZ52" s="200"/>
      <c r="FA52" s="200"/>
      <c r="FB52" s="200"/>
      <c r="FC52" s="200"/>
      <c r="FD52" s="200"/>
      <c r="FE52" s="200"/>
      <c r="FF52" s="200"/>
      <c r="FG52" s="200"/>
      <c r="FH52" s="200"/>
      <c r="FI52" s="200"/>
      <c r="FJ52" s="200"/>
      <c r="FK52" s="200"/>
    </row>
    <row r="53" spans="1:167" s="38" customFormat="1" ht="24" customHeight="1">
      <c r="A53" s="93"/>
      <c r="B53" s="235" t="s">
        <v>124</v>
      </c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6"/>
      <c r="AC53" s="256" t="s">
        <v>123</v>
      </c>
      <c r="AD53" s="257"/>
      <c r="AE53" s="257"/>
      <c r="AF53" s="257"/>
      <c r="AG53" s="257"/>
      <c r="AH53" s="257"/>
      <c r="AI53" s="257"/>
      <c r="AJ53" s="257"/>
      <c r="AK53" s="258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203">
        <f t="shared" si="2"/>
        <v>0</v>
      </c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0"/>
      <c r="CO53" s="200"/>
      <c r="CP53" s="200"/>
      <c r="CQ53" s="200"/>
      <c r="CR53" s="200"/>
      <c r="CS53" s="200"/>
      <c r="CT53" s="200"/>
      <c r="CU53" s="200"/>
      <c r="CV53" s="200"/>
      <c r="CW53" s="200"/>
      <c r="CX53" s="200"/>
      <c r="CY53" s="200"/>
      <c r="CZ53" s="200"/>
      <c r="DA53" s="200"/>
      <c r="DB53" s="200"/>
      <c r="DC53" s="200"/>
      <c r="DD53" s="200"/>
      <c r="DE53" s="200"/>
      <c r="DF53" s="200"/>
      <c r="DG53" s="200"/>
      <c r="DH53" s="200"/>
      <c r="DI53" s="200"/>
      <c r="DJ53" s="200"/>
      <c r="DK53" s="200"/>
      <c r="DL53" s="200"/>
      <c r="DM53" s="200"/>
      <c r="DN53" s="200"/>
      <c r="DO53" s="200"/>
      <c r="DP53" s="200"/>
      <c r="DQ53" s="200"/>
      <c r="DR53" s="200"/>
      <c r="DS53" s="200"/>
      <c r="DT53" s="200"/>
      <c r="DU53" s="200"/>
      <c r="DV53" s="200"/>
      <c r="DW53" s="200"/>
      <c r="DX53" s="200"/>
      <c r="DY53" s="200"/>
      <c r="DZ53" s="200"/>
      <c r="EA53" s="200"/>
      <c r="EB53" s="200"/>
      <c r="EC53" s="200"/>
      <c r="ED53" s="200"/>
      <c r="EE53" s="200"/>
      <c r="EF53" s="200"/>
      <c r="EG53" s="200"/>
      <c r="EH53" s="200"/>
      <c r="EI53" s="200"/>
      <c r="EJ53" s="200"/>
      <c r="EK53" s="200"/>
      <c r="EL53" s="200"/>
      <c r="EM53" s="200"/>
      <c r="EN53" s="200"/>
      <c r="EO53" s="200"/>
      <c r="EP53" s="200"/>
      <c r="EQ53" s="200"/>
      <c r="ER53" s="200"/>
      <c r="ES53" s="200"/>
      <c r="ET53" s="200"/>
      <c r="EU53" s="200"/>
      <c r="EV53" s="200"/>
      <c r="EW53" s="200"/>
      <c r="EX53" s="200"/>
      <c r="EY53" s="200"/>
      <c r="EZ53" s="200"/>
      <c r="FA53" s="200"/>
      <c r="FB53" s="200"/>
      <c r="FC53" s="200"/>
      <c r="FD53" s="200"/>
      <c r="FE53" s="200"/>
      <c r="FF53" s="200"/>
      <c r="FG53" s="200"/>
      <c r="FH53" s="200"/>
      <c r="FI53" s="200"/>
      <c r="FJ53" s="200"/>
      <c r="FK53" s="200"/>
    </row>
    <row r="54" spans="1:167" s="38" customFormat="1" ht="24.75" customHeight="1">
      <c r="A54" s="39"/>
      <c r="B54" s="201" t="s">
        <v>126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2"/>
      <c r="AC54" s="256" t="s">
        <v>125</v>
      </c>
      <c r="AD54" s="257"/>
      <c r="AE54" s="257"/>
      <c r="AF54" s="257"/>
      <c r="AG54" s="257"/>
      <c r="AH54" s="257"/>
      <c r="AI54" s="257"/>
      <c r="AJ54" s="257"/>
      <c r="AK54" s="258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203">
        <f t="shared" si="2"/>
        <v>0</v>
      </c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0"/>
      <c r="BR54" s="200"/>
      <c r="BS54" s="200"/>
      <c r="BT54" s="200"/>
      <c r="BU54" s="200"/>
      <c r="BV54" s="200"/>
      <c r="BW54" s="200"/>
      <c r="BX54" s="200"/>
      <c r="BY54" s="200"/>
      <c r="BZ54" s="200"/>
      <c r="CA54" s="200"/>
      <c r="CB54" s="200"/>
      <c r="CC54" s="200"/>
      <c r="CD54" s="200"/>
      <c r="CE54" s="200"/>
      <c r="CF54" s="200"/>
      <c r="CG54" s="200"/>
      <c r="CH54" s="200"/>
      <c r="CI54" s="200"/>
      <c r="CJ54" s="200"/>
      <c r="CK54" s="200"/>
      <c r="CL54" s="200"/>
      <c r="CM54" s="200"/>
      <c r="CN54" s="200"/>
      <c r="CO54" s="200"/>
      <c r="CP54" s="200"/>
      <c r="CQ54" s="200"/>
      <c r="CR54" s="200"/>
      <c r="CS54" s="200"/>
      <c r="CT54" s="200"/>
      <c r="CU54" s="200"/>
      <c r="CV54" s="200"/>
      <c r="CW54" s="200"/>
      <c r="CX54" s="200"/>
      <c r="CY54" s="200"/>
      <c r="CZ54" s="200"/>
      <c r="DA54" s="200"/>
      <c r="DB54" s="200"/>
      <c r="DC54" s="200"/>
      <c r="DD54" s="200"/>
      <c r="DE54" s="200"/>
      <c r="DF54" s="200"/>
      <c r="DG54" s="200"/>
      <c r="DH54" s="200"/>
      <c r="DI54" s="200"/>
      <c r="DJ54" s="200"/>
      <c r="DK54" s="200"/>
      <c r="DL54" s="200"/>
      <c r="DM54" s="200"/>
      <c r="DN54" s="200"/>
      <c r="DO54" s="200"/>
      <c r="DP54" s="200"/>
      <c r="DQ54" s="200"/>
      <c r="DR54" s="200"/>
      <c r="DS54" s="200"/>
      <c r="DT54" s="200"/>
      <c r="DU54" s="200"/>
      <c r="DV54" s="200"/>
      <c r="DW54" s="200"/>
      <c r="DX54" s="200"/>
      <c r="DY54" s="200"/>
      <c r="DZ54" s="200"/>
      <c r="EA54" s="200"/>
      <c r="EB54" s="200"/>
      <c r="EC54" s="200"/>
      <c r="ED54" s="200"/>
      <c r="EE54" s="200"/>
      <c r="EF54" s="200"/>
      <c r="EG54" s="200"/>
      <c r="EH54" s="200"/>
      <c r="EI54" s="200"/>
      <c r="EJ54" s="200"/>
      <c r="EK54" s="200"/>
      <c r="EL54" s="200"/>
      <c r="EM54" s="200"/>
      <c r="EN54" s="200"/>
      <c r="EO54" s="200"/>
      <c r="EP54" s="200"/>
      <c r="EQ54" s="200"/>
      <c r="ER54" s="200"/>
      <c r="ES54" s="200"/>
      <c r="ET54" s="200"/>
      <c r="EU54" s="200"/>
      <c r="EV54" s="200"/>
      <c r="EW54" s="200"/>
      <c r="EX54" s="200"/>
      <c r="EY54" s="200"/>
      <c r="EZ54" s="200"/>
      <c r="FA54" s="200"/>
      <c r="FB54" s="200"/>
      <c r="FC54" s="200"/>
      <c r="FD54" s="200"/>
      <c r="FE54" s="200"/>
      <c r="FF54" s="200"/>
      <c r="FG54" s="200"/>
      <c r="FH54" s="200"/>
      <c r="FI54" s="200"/>
      <c r="FJ54" s="200"/>
      <c r="FK54" s="200"/>
    </row>
    <row r="55" spans="1:167" s="26" customFormat="1" ht="15" customHeight="1">
      <c r="A55" s="244" t="s">
        <v>95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6"/>
      <c r="AC55" s="324"/>
      <c r="AD55" s="325"/>
      <c r="AE55" s="325"/>
      <c r="AF55" s="325"/>
      <c r="AG55" s="325"/>
      <c r="AH55" s="325"/>
      <c r="AI55" s="325"/>
      <c r="AJ55" s="325"/>
      <c r="AK55" s="326"/>
      <c r="AL55" s="244" t="s">
        <v>207</v>
      </c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6"/>
      <c r="BA55" s="265" t="s">
        <v>91</v>
      </c>
      <c r="BB55" s="266"/>
      <c r="BC55" s="266"/>
      <c r="BD55" s="266"/>
      <c r="BE55" s="266"/>
      <c r="BF55" s="266"/>
      <c r="BG55" s="266"/>
      <c r="BH55" s="266"/>
      <c r="BI55" s="266"/>
      <c r="BJ55" s="266"/>
      <c r="BK55" s="266"/>
      <c r="BL55" s="266"/>
      <c r="BM55" s="266"/>
      <c r="BN55" s="266"/>
      <c r="BO55" s="266"/>
      <c r="BP55" s="266"/>
      <c r="BQ55" s="266"/>
      <c r="BR55" s="266"/>
      <c r="BS55" s="266"/>
      <c r="BT55" s="266"/>
      <c r="BU55" s="266"/>
      <c r="BV55" s="266"/>
      <c r="BW55" s="266"/>
      <c r="BX55" s="266"/>
      <c r="BY55" s="266"/>
      <c r="BZ55" s="266"/>
      <c r="CA55" s="266"/>
      <c r="CB55" s="266"/>
      <c r="CC55" s="266"/>
      <c r="CD55" s="266"/>
      <c r="CE55" s="266"/>
      <c r="CF55" s="266"/>
      <c r="CG55" s="266"/>
      <c r="CH55" s="266"/>
      <c r="CI55" s="266"/>
      <c r="CJ55" s="266"/>
      <c r="CK55" s="266"/>
      <c r="CL55" s="266"/>
      <c r="CM55" s="266"/>
      <c r="CN55" s="266"/>
      <c r="CO55" s="266"/>
      <c r="CP55" s="266"/>
      <c r="CQ55" s="266"/>
      <c r="CR55" s="266"/>
      <c r="CS55" s="266"/>
      <c r="CT55" s="266"/>
      <c r="CU55" s="266"/>
      <c r="CV55" s="266"/>
      <c r="CW55" s="266"/>
      <c r="CX55" s="266"/>
      <c r="CY55" s="266"/>
      <c r="CZ55" s="266"/>
      <c r="DA55" s="266"/>
      <c r="DB55" s="266"/>
      <c r="DC55" s="266"/>
      <c r="DD55" s="266"/>
      <c r="DE55" s="266"/>
      <c r="DF55" s="266"/>
      <c r="DG55" s="266"/>
      <c r="DH55" s="266"/>
      <c r="DI55" s="266"/>
      <c r="DJ55" s="266"/>
      <c r="DK55" s="266"/>
      <c r="DL55" s="266"/>
      <c r="DM55" s="266"/>
      <c r="DN55" s="266"/>
      <c r="DO55" s="266"/>
      <c r="DP55" s="266"/>
      <c r="DQ55" s="266"/>
      <c r="DR55" s="266"/>
      <c r="DS55" s="266"/>
      <c r="DT55" s="266"/>
      <c r="DU55" s="266"/>
      <c r="DV55" s="266"/>
      <c r="DW55" s="266"/>
      <c r="DX55" s="266"/>
      <c r="DY55" s="266"/>
      <c r="DZ55" s="266"/>
      <c r="EA55" s="266"/>
      <c r="EB55" s="266"/>
      <c r="EC55" s="266"/>
      <c r="ED55" s="266"/>
      <c r="EE55" s="266"/>
      <c r="EF55" s="266"/>
      <c r="EG55" s="266"/>
      <c r="EH55" s="266"/>
      <c r="EI55" s="266"/>
      <c r="EJ55" s="266"/>
      <c r="EK55" s="266"/>
      <c r="EL55" s="266"/>
      <c r="EM55" s="266"/>
      <c r="EN55" s="266"/>
      <c r="EO55" s="266"/>
      <c r="EP55" s="266"/>
      <c r="EQ55" s="266"/>
      <c r="ER55" s="266"/>
      <c r="ES55" s="266"/>
      <c r="ET55" s="266"/>
      <c r="EU55" s="266"/>
      <c r="EV55" s="266"/>
      <c r="EW55" s="266"/>
      <c r="EX55" s="266"/>
      <c r="EY55" s="266"/>
      <c r="EZ55" s="266"/>
      <c r="FA55" s="266"/>
      <c r="FB55" s="266"/>
      <c r="FC55" s="266"/>
      <c r="FD55" s="266"/>
      <c r="FE55" s="266"/>
      <c r="FF55" s="266"/>
      <c r="FG55" s="266"/>
      <c r="FH55" s="266"/>
      <c r="FI55" s="266"/>
      <c r="FJ55" s="266"/>
      <c r="FK55" s="267"/>
    </row>
    <row r="56" spans="1:167" s="26" customFormat="1" ht="15" customHeight="1">
      <c r="A56" s="247"/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9"/>
      <c r="AC56" s="324"/>
      <c r="AD56" s="325"/>
      <c r="AE56" s="325"/>
      <c r="AF56" s="325"/>
      <c r="AG56" s="325"/>
      <c r="AH56" s="325"/>
      <c r="AI56" s="325"/>
      <c r="AJ56" s="325"/>
      <c r="AK56" s="326"/>
      <c r="AL56" s="247"/>
      <c r="AM56" s="248"/>
      <c r="AN56" s="248"/>
      <c r="AO56" s="248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9"/>
      <c r="BA56" s="244" t="s">
        <v>90</v>
      </c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6"/>
      <c r="BQ56" s="265" t="s">
        <v>6</v>
      </c>
      <c r="BR56" s="266"/>
      <c r="BS56" s="266"/>
      <c r="BT56" s="266"/>
      <c r="BU56" s="266"/>
      <c r="BV56" s="266"/>
      <c r="BW56" s="266"/>
      <c r="BX56" s="266"/>
      <c r="BY56" s="266"/>
      <c r="BZ56" s="266"/>
      <c r="CA56" s="266"/>
      <c r="CB56" s="266"/>
      <c r="CC56" s="266"/>
      <c r="CD56" s="266"/>
      <c r="CE56" s="266"/>
      <c r="CF56" s="266"/>
      <c r="CG56" s="266"/>
      <c r="CH56" s="266"/>
      <c r="CI56" s="266"/>
      <c r="CJ56" s="266"/>
      <c r="CK56" s="266"/>
      <c r="CL56" s="266"/>
      <c r="CM56" s="266"/>
      <c r="CN56" s="266"/>
      <c r="CO56" s="266"/>
      <c r="CP56" s="266"/>
      <c r="CQ56" s="266"/>
      <c r="CR56" s="266"/>
      <c r="CS56" s="266"/>
      <c r="CT56" s="266"/>
      <c r="CU56" s="266"/>
      <c r="CV56" s="266"/>
      <c r="CW56" s="266"/>
      <c r="CX56" s="266"/>
      <c r="CY56" s="266"/>
      <c r="CZ56" s="266"/>
      <c r="DA56" s="266"/>
      <c r="DB56" s="266"/>
      <c r="DC56" s="266"/>
      <c r="DD56" s="266"/>
      <c r="DE56" s="266"/>
      <c r="DF56" s="266"/>
      <c r="DG56" s="266"/>
      <c r="DH56" s="266"/>
      <c r="DI56" s="266"/>
      <c r="DJ56" s="266"/>
      <c r="DK56" s="266"/>
      <c r="DL56" s="266"/>
      <c r="DM56" s="266"/>
      <c r="DN56" s="266"/>
      <c r="DO56" s="266"/>
      <c r="DP56" s="266"/>
      <c r="DQ56" s="266"/>
      <c r="DR56" s="266"/>
      <c r="DS56" s="266"/>
      <c r="DT56" s="266"/>
      <c r="DU56" s="266"/>
      <c r="DV56" s="266"/>
      <c r="DW56" s="266"/>
      <c r="DX56" s="266"/>
      <c r="DY56" s="266"/>
      <c r="DZ56" s="266"/>
      <c r="EA56" s="266"/>
      <c r="EB56" s="266"/>
      <c r="EC56" s="266"/>
      <c r="ED56" s="266"/>
      <c r="EE56" s="266"/>
      <c r="EF56" s="266"/>
      <c r="EG56" s="266"/>
      <c r="EH56" s="266"/>
      <c r="EI56" s="266"/>
      <c r="EJ56" s="266"/>
      <c r="EK56" s="266"/>
      <c r="EL56" s="266"/>
      <c r="EM56" s="266"/>
      <c r="EN56" s="266"/>
      <c r="EO56" s="266"/>
      <c r="EP56" s="266"/>
      <c r="EQ56" s="266"/>
      <c r="ER56" s="266"/>
      <c r="ES56" s="266"/>
      <c r="ET56" s="266"/>
      <c r="EU56" s="266"/>
      <c r="EV56" s="266"/>
      <c r="EW56" s="266"/>
      <c r="EX56" s="266"/>
      <c r="EY56" s="266"/>
      <c r="EZ56" s="266"/>
      <c r="FA56" s="266"/>
      <c r="FB56" s="266"/>
      <c r="FC56" s="266"/>
      <c r="FD56" s="266"/>
      <c r="FE56" s="266"/>
      <c r="FF56" s="266"/>
      <c r="FG56" s="266"/>
      <c r="FH56" s="266"/>
      <c r="FI56" s="266"/>
      <c r="FJ56" s="266"/>
      <c r="FK56" s="267"/>
    </row>
    <row r="57" spans="1:167" s="26" customFormat="1" ht="57" customHeight="1">
      <c r="A57" s="247"/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9"/>
      <c r="AC57" s="324"/>
      <c r="AD57" s="325"/>
      <c r="AE57" s="325"/>
      <c r="AF57" s="325"/>
      <c r="AG57" s="325"/>
      <c r="AH57" s="325"/>
      <c r="AI57" s="325"/>
      <c r="AJ57" s="325"/>
      <c r="AK57" s="326"/>
      <c r="AL57" s="247"/>
      <c r="AM57" s="248"/>
      <c r="AN57" s="248"/>
      <c r="AO57" s="248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9"/>
      <c r="BA57" s="247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8"/>
      <c r="BO57" s="248"/>
      <c r="BP57" s="249"/>
      <c r="BQ57" s="210" t="s">
        <v>197</v>
      </c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2"/>
      <c r="CG57" s="244" t="s">
        <v>96</v>
      </c>
      <c r="CH57" s="245"/>
      <c r="CI57" s="245"/>
      <c r="CJ57" s="245"/>
      <c r="CK57" s="245"/>
      <c r="CL57" s="245"/>
      <c r="CM57" s="245"/>
      <c r="CN57" s="245"/>
      <c r="CO57" s="245"/>
      <c r="CP57" s="245"/>
      <c r="CQ57" s="245"/>
      <c r="CR57" s="245"/>
      <c r="CS57" s="245"/>
      <c r="CT57" s="245"/>
      <c r="CU57" s="245"/>
      <c r="CV57" s="245"/>
      <c r="CW57" s="245"/>
      <c r="CX57" s="245"/>
      <c r="CY57" s="246"/>
      <c r="CZ57" s="244" t="s">
        <v>92</v>
      </c>
      <c r="DA57" s="245"/>
      <c r="DB57" s="245"/>
      <c r="DC57" s="245"/>
      <c r="DD57" s="245"/>
      <c r="DE57" s="245"/>
      <c r="DF57" s="245"/>
      <c r="DG57" s="245"/>
      <c r="DH57" s="245"/>
      <c r="DI57" s="245"/>
      <c r="DJ57" s="245"/>
      <c r="DK57" s="245"/>
      <c r="DL57" s="245"/>
      <c r="DM57" s="245"/>
      <c r="DN57" s="245"/>
      <c r="DO57" s="246"/>
      <c r="DP57" s="244" t="s">
        <v>93</v>
      </c>
      <c r="DQ57" s="245"/>
      <c r="DR57" s="245"/>
      <c r="DS57" s="245"/>
      <c r="DT57" s="245"/>
      <c r="DU57" s="245"/>
      <c r="DV57" s="245"/>
      <c r="DW57" s="245"/>
      <c r="DX57" s="245"/>
      <c r="DY57" s="245"/>
      <c r="DZ57" s="245"/>
      <c r="EA57" s="245"/>
      <c r="EB57" s="245"/>
      <c r="EC57" s="245"/>
      <c r="ED57" s="245"/>
      <c r="EE57" s="246"/>
      <c r="EF57" s="265" t="s">
        <v>94</v>
      </c>
      <c r="EG57" s="266"/>
      <c r="EH57" s="266"/>
      <c r="EI57" s="266"/>
      <c r="EJ57" s="266"/>
      <c r="EK57" s="266"/>
      <c r="EL57" s="266"/>
      <c r="EM57" s="266"/>
      <c r="EN57" s="266"/>
      <c r="EO57" s="266"/>
      <c r="EP57" s="266"/>
      <c r="EQ57" s="266"/>
      <c r="ER57" s="266"/>
      <c r="ES57" s="266"/>
      <c r="ET57" s="266"/>
      <c r="EU57" s="266"/>
      <c r="EV57" s="266"/>
      <c r="EW57" s="266"/>
      <c r="EX57" s="266"/>
      <c r="EY57" s="266"/>
      <c r="EZ57" s="266"/>
      <c r="FA57" s="266"/>
      <c r="FB57" s="266"/>
      <c r="FC57" s="266"/>
      <c r="FD57" s="266"/>
      <c r="FE57" s="266"/>
      <c r="FF57" s="266"/>
      <c r="FG57" s="266"/>
      <c r="FH57" s="266"/>
      <c r="FI57" s="266"/>
      <c r="FJ57" s="266"/>
      <c r="FK57" s="267"/>
    </row>
    <row r="58" spans="1:167" s="26" customFormat="1" ht="115.15" customHeight="1">
      <c r="A58" s="250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2"/>
      <c r="AC58" s="324"/>
      <c r="AD58" s="325"/>
      <c r="AE58" s="325"/>
      <c r="AF58" s="325"/>
      <c r="AG58" s="325"/>
      <c r="AH58" s="325"/>
      <c r="AI58" s="325"/>
      <c r="AJ58" s="325"/>
      <c r="AK58" s="326"/>
      <c r="AL58" s="250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2"/>
      <c r="BA58" s="250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2"/>
      <c r="BQ58" s="213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5"/>
      <c r="CG58" s="250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2"/>
      <c r="CZ58" s="250"/>
      <c r="DA58" s="251"/>
      <c r="DB58" s="251"/>
      <c r="DC58" s="251"/>
      <c r="DD58" s="251"/>
      <c r="DE58" s="251"/>
      <c r="DF58" s="251"/>
      <c r="DG58" s="251"/>
      <c r="DH58" s="251"/>
      <c r="DI58" s="251"/>
      <c r="DJ58" s="251"/>
      <c r="DK58" s="251"/>
      <c r="DL58" s="251"/>
      <c r="DM58" s="251"/>
      <c r="DN58" s="251"/>
      <c r="DO58" s="252"/>
      <c r="DP58" s="250"/>
      <c r="DQ58" s="251"/>
      <c r="DR58" s="251"/>
      <c r="DS58" s="251"/>
      <c r="DT58" s="251"/>
      <c r="DU58" s="251"/>
      <c r="DV58" s="251"/>
      <c r="DW58" s="251"/>
      <c r="DX58" s="251"/>
      <c r="DY58" s="251"/>
      <c r="DZ58" s="251"/>
      <c r="EA58" s="251"/>
      <c r="EB58" s="251"/>
      <c r="EC58" s="251"/>
      <c r="ED58" s="251"/>
      <c r="EE58" s="252"/>
      <c r="EF58" s="250" t="s">
        <v>225</v>
      </c>
      <c r="EG58" s="251"/>
      <c r="EH58" s="251"/>
      <c r="EI58" s="251"/>
      <c r="EJ58" s="251"/>
      <c r="EK58" s="251"/>
      <c r="EL58" s="251"/>
      <c r="EM58" s="251"/>
      <c r="EN58" s="251"/>
      <c r="EO58" s="251"/>
      <c r="EP58" s="251"/>
      <c r="EQ58" s="251"/>
      <c r="ER58" s="251"/>
      <c r="ES58" s="251"/>
      <c r="ET58" s="251"/>
      <c r="EU58" s="252"/>
      <c r="EV58" s="250" t="s">
        <v>226</v>
      </c>
      <c r="EW58" s="251"/>
      <c r="EX58" s="251"/>
      <c r="EY58" s="251"/>
      <c r="EZ58" s="251"/>
      <c r="FA58" s="251"/>
      <c r="FB58" s="251"/>
      <c r="FC58" s="251"/>
      <c r="FD58" s="251"/>
      <c r="FE58" s="251"/>
      <c r="FF58" s="251"/>
      <c r="FG58" s="251"/>
      <c r="FH58" s="251"/>
      <c r="FI58" s="251"/>
      <c r="FJ58" s="251"/>
      <c r="FK58" s="252"/>
    </row>
    <row r="59" spans="1:167" s="26" customFormat="1" ht="13.5">
      <c r="A59" s="207">
        <v>1</v>
      </c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9"/>
      <c r="AC59" s="324"/>
      <c r="AD59" s="325"/>
      <c r="AE59" s="325"/>
      <c r="AF59" s="325"/>
      <c r="AG59" s="325"/>
      <c r="AH59" s="325"/>
      <c r="AI59" s="325"/>
      <c r="AJ59" s="325"/>
      <c r="AK59" s="326"/>
      <c r="AL59" s="253" t="s">
        <v>99</v>
      </c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5"/>
      <c r="BA59" s="207">
        <v>4</v>
      </c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9"/>
      <c r="BQ59" s="207">
        <v>5</v>
      </c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9"/>
      <c r="CG59" s="207">
        <v>6</v>
      </c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  <c r="CW59" s="208"/>
      <c r="CX59" s="208"/>
      <c r="CY59" s="209"/>
      <c r="CZ59" s="207">
        <v>7</v>
      </c>
      <c r="DA59" s="208"/>
      <c r="DB59" s="208"/>
      <c r="DC59" s="208"/>
      <c r="DD59" s="208"/>
      <c r="DE59" s="208"/>
      <c r="DF59" s="208"/>
      <c r="DG59" s="208"/>
      <c r="DH59" s="208"/>
      <c r="DI59" s="208"/>
      <c r="DJ59" s="208"/>
      <c r="DK59" s="208"/>
      <c r="DL59" s="208"/>
      <c r="DM59" s="208"/>
      <c r="DN59" s="208"/>
      <c r="DO59" s="209"/>
      <c r="DP59" s="207">
        <v>8</v>
      </c>
      <c r="DQ59" s="208"/>
      <c r="DR59" s="208"/>
      <c r="DS59" s="208"/>
      <c r="DT59" s="208"/>
      <c r="DU59" s="208"/>
      <c r="DV59" s="208"/>
      <c r="DW59" s="208"/>
      <c r="DX59" s="208"/>
      <c r="DY59" s="208"/>
      <c r="DZ59" s="208"/>
      <c r="EA59" s="208"/>
      <c r="EB59" s="208"/>
      <c r="EC59" s="208"/>
      <c r="ED59" s="208"/>
      <c r="EE59" s="209"/>
      <c r="EF59" s="207">
        <v>9</v>
      </c>
      <c r="EG59" s="208"/>
      <c r="EH59" s="208"/>
      <c r="EI59" s="208"/>
      <c r="EJ59" s="208"/>
      <c r="EK59" s="208"/>
      <c r="EL59" s="208"/>
      <c r="EM59" s="208"/>
      <c r="EN59" s="208"/>
      <c r="EO59" s="208"/>
      <c r="EP59" s="208"/>
      <c r="EQ59" s="208"/>
      <c r="ER59" s="208"/>
      <c r="ES59" s="208"/>
      <c r="ET59" s="208"/>
      <c r="EU59" s="209"/>
      <c r="EV59" s="207">
        <v>10</v>
      </c>
      <c r="EW59" s="208"/>
      <c r="EX59" s="208"/>
      <c r="EY59" s="208"/>
      <c r="EZ59" s="208"/>
      <c r="FA59" s="208"/>
      <c r="FB59" s="208"/>
      <c r="FC59" s="208"/>
      <c r="FD59" s="208"/>
      <c r="FE59" s="208"/>
      <c r="FF59" s="208"/>
      <c r="FG59" s="208"/>
      <c r="FH59" s="208"/>
      <c r="FI59" s="208"/>
      <c r="FJ59" s="208"/>
      <c r="FK59" s="209"/>
    </row>
    <row r="60" spans="1:167" s="38" customFormat="1" ht="15" customHeight="1">
      <c r="A60" s="39"/>
      <c r="B60" s="201" t="s">
        <v>1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2"/>
      <c r="AC60" s="324"/>
      <c r="AD60" s="325"/>
      <c r="AE60" s="325"/>
      <c r="AF60" s="325"/>
      <c r="AG60" s="325"/>
      <c r="AH60" s="325"/>
      <c r="AI60" s="325"/>
      <c r="AJ60" s="325"/>
      <c r="AK60" s="326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200" t="s">
        <v>204</v>
      </c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 t="s">
        <v>204</v>
      </c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F60" s="200"/>
      <c r="CG60" s="200" t="s">
        <v>204</v>
      </c>
      <c r="CH60" s="200"/>
      <c r="CI60" s="200"/>
      <c r="CJ60" s="200"/>
      <c r="CK60" s="200"/>
      <c r="CL60" s="200"/>
      <c r="CM60" s="200"/>
      <c r="CN60" s="200"/>
      <c r="CO60" s="200"/>
      <c r="CP60" s="200"/>
      <c r="CQ60" s="200"/>
      <c r="CR60" s="200"/>
      <c r="CS60" s="200"/>
      <c r="CT60" s="200"/>
      <c r="CU60" s="200"/>
      <c r="CV60" s="200"/>
      <c r="CW60" s="200"/>
      <c r="CX60" s="200"/>
      <c r="CY60" s="200"/>
      <c r="CZ60" s="200" t="s">
        <v>204</v>
      </c>
      <c r="DA60" s="200"/>
      <c r="DB60" s="200"/>
      <c r="DC60" s="200"/>
      <c r="DD60" s="200"/>
      <c r="DE60" s="200"/>
      <c r="DF60" s="200"/>
      <c r="DG60" s="200"/>
      <c r="DH60" s="200"/>
      <c r="DI60" s="200"/>
      <c r="DJ60" s="200"/>
      <c r="DK60" s="200"/>
      <c r="DL60" s="200"/>
      <c r="DM60" s="200"/>
      <c r="DN60" s="200"/>
      <c r="DO60" s="200"/>
      <c r="DP60" s="200" t="s">
        <v>204</v>
      </c>
      <c r="DQ60" s="200"/>
      <c r="DR60" s="200"/>
      <c r="DS60" s="200"/>
      <c r="DT60" s="200"/>
      <c r="DU60" s="200"/>
      <c r="DV60" s="200"/>
      <c r="DW60" s="200"/>
      <c r="DX60" s="200"/>
      <c r="DY60" s="200"/>
      <c r="DZ60" s="200"/>
      <c r="EA60" s="200"/>
      <c r="EB60" s="200"/>
      <c r="EC60" s="200"/>
      <c r="ED60" s="200"/>
      <c r="EE60" s="200"/>
      <c r="EF60" s="200" t="s">
        <v>204</v>
      </c>
      <c r="EG60" s="200"/>
      <c r="EH60" s="200"/>
      <c r="EI60" s="200"/>
      <c r="EJ60" s="200"/>
      <c r="EK60" s="200"/>
      <c r="EL60" s="200"/>
      <c r="EM60" s="200"/>
      <c r="EN60" s="200"/>
      <c r="EO60" s="200"/>
      <c r="EP60" s="200"/>
      <c r="EQ60" s="200"/>
      <c r="ER60" s="200"/>
      <c r="ES60" s="200"/>
      <c r="ET60" s="200"/>
      <c r="EU60" s="200"/>
      <c r="EV60" s="200" t="s">
        <v>204</v>
      </c>
      <c r="EW60" s="200"/>
      <c r="EX60" s="200"/>
      <c r="EY60" s="200"/>
      <c r="EZ60" s="200"/>
      <c r="FA60" s="200"/>
      <c r="FB60" s="200"/>
      <c r="FC60" s="200"/>
      <c r="FD60" s="200"/>
      <c r="FE60" s="200"/>
      <c r="FF60" s="200"/>
      <c r="FG60" s="200"/>
      <c r="FH60" s="200"/>
      <c r="FI60" s="200"/>
      <c r="FJ60" s="200"/>
      <c r="FK60" s="200"/>
    </row>
    <row r="61" spans="1:167" s="41" customFormat="1" ht="43.5" customHeight="1">
      <c r="A61" s="39"/>
      <c r="B61" s="201" t="s">
        <v>127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2"/>
      <c r="AC61" s="327">
        <v>260</v>
      </c>
      <c r="AD61" s="328"/>
      <c r="AE61" s="328"/>
      <c r="AF61" s="328"/>
      <c r="AG61" s="328"/>
      <c r="AH61" s="328"/>
      <c r="AI61" s="328"/>
      <c r="AJ61" s="328"/>
      <c r="AK61" s="329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203">
        <f>EF61+DP61+CZ61+CG61+BQ61+EV61</f>
        <v>2753411</v>
      </c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>
        <f>BQ64+BQ66+BQ71+BQ72+BQ74+BQ75+BQ76+BQ84+BQ91+BQ92+BQ99+BQ89+BQ77+BQ68+BQ69+BQ83+BQ81</f>
        <v>808443</v>
      </c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>
        <f>CG69+CG73+CG77+CG101+CG102+CG72+CG76+CG100+CG87+CG79+CG80+CG78+CG90</f>
        <v>79968</v>
      </c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>
        <f>CZ73</f>
        <v>0</v>
      </c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>
        <f>EF67+EF69+EF72+EF73+EF76+EF77+EF87+EF91+EF102+EF74+EF92+EF85+EF93+EF95+EF96+EF97+EF94-EF94</f>
        <v>1835000</v>
      </c>
      <c r="EG61" s="203"/>
      <c r="EH61" s="203"/>
      <c r="EI61" s="203"/>
      <c r="EJ61" s="203"/>
      <c r="EK61" s="203"/>
      <c r="EL61" s="203"/>
      <c r="EM61" s="203"/>
      <c r="EN61" s="203"/>
      <c r="EO61" s="203"/>
      <c r="EP61" s="203"/>
      <c r="EQ61" s="203"/>
      <c r="ER61" s="203"/>
      <c r="ES61" s="203"/>
      <c r="ET61" s="203"/>
      <c r="EU61" s="203"/>
      <c r="EV61" s="203">
        <f>EV69+EV72+EV73+EV76+EV77+EV87+EV91+EV102+EV74+EV98+EV86</f>
        <v>30000</v>
      </c>
      <c r="EW61" s="203"/>
      <c r="EX61" s="203"/>
      <c r="EY61" s="203"/>
      <c r="EZ61" s="203"/>
      <c r="FA61" s="203"/>
      <c r="FB61" s="203"/>
      <c r="FC61" s="203"/>
      <c r="FD61" s="203"/>
      <c r="FE61" s="203"/>
      <c r="FF61" s="203"/>
      <c r="FG61" s="203"/>
      <c r="FH61" s="203"/>
      <c r="FI61" s="203"/>
      <c r="FJ61" s="203"/>
      <c r="FK61" s="203"/>
    </row>
    <row r="62" spans="1:167" s="41" customFormat="1">
      <c r="A62" s="39"/>
      <c r="B62" s="201" t="s">
        <v>1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2"/>
      <c r="AC62" s="330"/>
      <c r="AD62" s="331"/>
      <c r="AE62" s="331"/>
      <c r="AF62" s="331"/>
      <c r="AG62" s="331"/>
      <c r="AH62" s="331"/>
      <c r="AI62" s="331"/>
      <c r="AJ62" s="331"/>
      <c r="AK62" s="332"/>
      <c r="AL62" s="150" t="s">
        <v>204</v>
      </c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200" t="s">
        <v>204</v>
      </c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 t="s">
        <v>204</v>
      </c>
      <c r="BR62" s="200"/>
      <c r="BS62" s="200"/>
      <c r="BT62" s="200"/>
      <c r="BU62" s="200"/>
      <c r="BV62" s="200"/>
      <c r="BW62" s="200"/>
      <c r="BX62" s="200"/>
      <c r="BY62" s="200"/>
      <c r="BZ62" s="200"/>
      <c r="CA62" s="200"/>
      <c r="CB62" s="200"/>
      <c r="CC62" s="200"/>
      <c r="CD62" s="200"/>
      <c r="CE62" s="200"/>
      <c r="CF62" s="200"/>
      <c r="CG62" s="200" t="s">
        <v>204</v>
      </c>
      <c r="CH62" s="200"/>
      <c r="CI62" s="200"/>
      <c r="CJ62" s="200"/>
      <c r="CK62" s="200"/>
      <c r="CL62" s="200"/>
      <c r="CM62" s="200"/>
      <c r="CN62" s="200"/>
      <c r="CO62" s="200"/>
      <c r="CP62" s="200"/>
      <c r="CQ62" s="200"/>
      <c r="CR62" s="200"/>
      <c r="CS62" s="200"/>
      <c r="CT62" s="200"/>
      <c r="CU62" s="200"/>
      <c r="CV62" s="200"/>
      <c r="CW62" s="200"/>
      <c r="CX62" s="200"/>
      <c r="CY62" s="200"/>
      <c r="CZ62" s="200" t="s">
        <v>204</v>
      </c>
      <c r="DA62" s="200"/>
      <c r="DB62" s="200"/>
      <c r="DC62" s="200"/>
      <c r="DD62" s="200"/>
      <c r="DE62" s="200"/>
      <c r="DF62" s="200"/>
      <c r="DG62" s="200"/>
      <c r="DH62" s="200"/>
      <c r="DI62" s="200"/>
      <c r="DJ62" s="200"/>
      <c r="DK62" s="200"/>
      <c r="DL62" s="200"/>
      <c r="DM62" s="200"/>
      <c r="DN62" s="200"/>
      <c r="DO62" s="200"/>
      <c r="DP62" s="200" t="s">
        <v>204</v>
      </c>
      <c r="DQ62" s="200"/>
      <c r="DR62" s="200"/>
      <c r="DS62" s="200"/>
      <c r="DT62" s="200"/>
      <c r="DU62" s="200"/>
      <c r="DV62" s="200"/>
      <c r="DW62" s="200"/>
      <c r="DX62" s="200"/>
      <c r="DY62" s="200"/>
      <c r="DZ62" s="200"/>
      <c r="EA62" s="200"/>
      <c r="EB62" s="200"/>
      <c r="EC62" s="200"/>
      <c r="ED62" s="200"/>
      <c r="EE62" s="200"/>
      <c r="EF62" s="200" t="s">
        <v>204</v>
      </c>
      <c r="EG62" s="200"/>
      <c r="EH62" s="200"/>
      <c r="EI62" s="200"/>
      <c r="EJ62" s="200"/>
      <c r="EK62" s="200"/>
      <c r="EL62" s="200"/>
      <c r="EM62" s="200"/>
      <c r="EN62" s="200"/>
      <c r="EO62" s="200"/>
      <c r="EP62" s="200"/>
      <c r="EQ62" s="200"/>
      <c r="ER62" s="200"/>
      <c r="ES62" s="200"/>
      <c r="ET62" s="200"/>
      <c r="EU62" s="200"/>
      <c r="EV62" s="200" t="s">
        <v>204</v>
      </c>
      <c r="EW62" s="200"/>
      <c r="EX62" s="200"/>
      <c r="EY62" s="200"/>
      <c r="EZ62" s="200"/>
      <c r="FA62" s="200"/>
      <c r="FB62" s="200"/>
      <c r="FC62" s="200"/>
      <c r="FD62" s="200"/>
      <c r="FE62" s="200"/>
      <c r="FF62" s="200"/>
      <c r="FG62" s="200"/>
      <c r="FH62" s="200"/>
      <c r="FI62" s="200"/>
      <c r="FJ62" s="200"/>
      <c r="FK62" s="200"/>
    </row>
    <row r="63" spans="1:167" s="41" customFormat="1" ht="46.15" customHeight="1">
      <c r="A63" s="39"/>
      <c r="B63" s="201" t="s">
        <v>128</v>
      </c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2"/>
      <c r="AC63" s="330"/>
      <c r="AD63" s="331"/>
      <c r="AE63" s="331"/>
      <c r="AF63" s="331"/>
      <c r="AG63" s="331"/>
      <c r="AH63" s="331"/>
      <c r="AI63" s="331"/>
      <c r="AJ63" s="331"/>
      <c r="AK63" s="332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203">
        <f>EF63+DP63+CZ63+CG63+BQ63</f>
        <v>0</v>
      </c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C63" s="200"/>
      <c r="CD63" s="200"/>
      <c r="CE63" s="200"/>
      <c r="CF63" s="200"/>
      <c r="CG63" s="200"/>
      <c r="CH63" s="200"/>
      <c r="CI63" s="200"/>
      <c r="CJ63" s="200"/>
      <c r="CK63" s="200"/>
      <c r="CL63" s="200"/>
      <c r="CM63" s="200"/>
      <c r="CN63" s="200"/>
      <c r="CO63" s="200"/>
      <c r="CP63" s="200"/>
      <c r="CQ63" s="200"/>
      <c r="CR63" s="200"/>
      <c r="CS63" s="200"/>
      <c r="CT63" s="200"/>
      <c r="CU63" s="200"/>
      <c r="CV63" s="200"/>
      <c r="CW63" s="200"/>
      <c r="CX63" s="200"/>
      <c r="CY63" s="200"/>
      <c r="CZ63" s="200"/>
      <c r="DA63" s="200"/>
      <c r="DB63" s="200"/>
      <c r="DC63" s="200"/>
      <c r="DD63" s="200"/>
      <c r="DE63" s="200"/>
      <c r="DF63" s="200"/>
      <c r="DG63" s="200"/>
      <c r="DH63" s="200"/>
      <c r="DI63" s="200"/>
      <c r="DJ63" s="200"/>
      <c r="DK63" s="200"/>
      <c r="DL63" s="200"/>
      <c r="DM63" s="200"/>
      <c r="DN63" s="200"/>
      <c r="DO63" s="200"/>
      <c r="DP63" s="200"/>
      <c r="DQ63" s="200"/>
      <c r="DR63" s="200"/>
      <c r="DS63" s="200"/>
      <c r="DT63" s="200"/>
      <c r="DU63" s="200"/>
      <c r="DV63" s="200"/>
      <c r="DW63" s="200"/>
      <c r="DX63" s="200"/>
      <c r="DY63" s="200"/>
      <c r="DZ63" s="200"/>
      <c r="EA63" s="200"/>
      <c r="EB63" s="200"/>
      <c r="EC63" s="200"/>
      <c r="ED63" s="200"/>
      <c r="EE63" s="200"/>
      <c r="EF63" s="200"/>
      <c r="EG63" s="200"/>
      <c r="EH63" s="200"/>
      <c r="EI63" s="200"/>
      <c r="EJ63" s="200"/>
      <c r="EK63" s="200"/>
      <c r="EL63" s="200"/>
      <c r="EM63" s="200"/>
      <c r="EN63" s="200"/>
      <c r="EO63" s="200"/>
      <c r="EP63" s="200"/>
      <c r="EQ63" s="200"/>
      <c r="ER63" s="200"/>
      <c r="ES63" s="200"/>
      <c r="ET63" s="200"/>
      <c r="EU63" s="200"/>
      <c r="EV63" s="200"/>
      <c r="EW63" s="200"/>
      <c r="EX63" s="200"/>
      <c r="EY63" s="200"/>
      <c r="EZ63" s="200"/>
      <c r="FA63" s="200"/>
      <c r="FB63" s="200"/>
      <c r="FC63" s="200"/>
      <c r="FD63" s="200"/>
      <c r="FE63" s="200"/>
      <c r="FF63" s="200"/>
      <c r="FG63" s="200"/>
      <c r="FH63" s="200"/>
      <c r="FI63" s="200"/>
      <c r="FJ63" s="200"/>
      <c r="FK63" s="200"/>
    </row>
    <row r="64" spans="1:167" s="41" customFormat="1">
      <c r="A64" s="39"/>
      <c r="B64" s="201" t="s">
        <v>129</v>
      </c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2"/>
      <c r="AC64" s="330"/>
      <c r="AD64" s="331"/>
      <c r="AE64" s="331"/>
      <c r="AF64" s="331"/>
      <c r="AG64" s="331"/>
      <c r="AH64" s="331"/>
      <c r="AI64" s="331"/>
      <c r="AJ64" s="331"/>
      <c r="AK64" s="332"/>
      <c r="AL64" s="150" t="s">
        <v>236</v>
      </c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203">
        <f>EF64+DP64+CZ64+CG64+BQ64+EV64</f>
        <v>21000</v>
      </c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0">
        <v>21000</v>
      </c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  <c r="CI64" s="200"/>
      <c r="CJ64" s="200"/>
      <c r="CK64" s="200"/>
      <c r="CL64" s="200"/>
      <c r="CM64" s="200"/>
      <c r="CN64" s="200"/>
      <c r="CO64" s="200"/>
      <c r="CP64" s="200"/>
      <c r="CQ64" s="200"/>
      <c r="CR64" s="200"/>
      <c r="CS64" s="200"/>
      <c r="CT64" s="200"/>
      <c r="CU64" s="200"/>
      <c r="CV64" s="200"/>
      <c r="CW64" s="200"/>
      <c r="CX64" s="200"/>
      <c r="CY64" s="200"/>
      <c r="CZ64" s="200"/>
      <c r="DA64" s="200"/>
      <c r="DB64" s="200"/>
      <c r="DC64" s="200"/>
      <c r="DD64" s="200"/>
      <c r="DE64" s="200"/>
      <c r="DF64" s="200"/>
      <c r="DG64" s="200"/>
      <c r="DH64" s="200"/>
      <c r="DI64" s="200"/>
      <c r="DJ64" s="200"/>
      <c r="DK64" s="200"/>
      <c r="DL64" s="200"/>
      <c r="DM64" s="200"/>
      <c r="DN64" s="200"/>
      <c r="DO64" s="200"/>
      <c r="DP64" s="200"/>
      <c r="DQ64" s="200"/>
      <c r="DR64" s="200"/>
      <c r="DS64" s="200"/>
      <c r="DT64" s="200"/>
      <c r="DU64" s="200"/>
      <c r="DV64" s="200"/>
      <c r="DW64" s="200"/>
      <c r="DX64" s="200"/>
      <c r="DY64" s="200"/>
      <c r="DZ64" s="200"/>
      <c r="EA64" s="200"/>
      <c r="EB64" s="200"/>
      <c r="EC64" s="200"/>
      <c r="ED64" s="200"/>
      <c r="EE64" s="200"/>
      <c r="EF64" s="200"/>
      <c r="EG64" s="200"/>
      <c r="EH64" s="200"/>
      <c r="EI64" s="200"/>
      <c r="EJ64" s="200"/>
      <c r="EK64" s="200"/>
      <c r="EL64" s="200"/>
      <c r="EM64" s="200"/>
      <c r="EN64" s="200"/>
      <c r="EO64" s="200"/>
      <c r="EP64" s="200"/>
      <c r="EQ64" s="200"/>
      <c r="ER64" s="200"/>
      <c r="ES64" s="200"/>
      <c r="ET64" s="200"/>
      <c r="EU64" s="200"/>
      <c r="EV64" s="200"/>
      <c r="EW64" s="200"/>
      <c r="EX64" s="200"/>
      <c r="EY64" s="200"/>
      <c r="EZ64" s="200"/>
      <c r="FA64" s="200"/>
      <c r="FB64" s="200"/>
      <c r="FC64" s="200"/>
      <c r="FD64" s="200"/>
      <c r="FE64" s="200"/>
      <c r="FF64" s="200"/>
      <c r="FG64" s="200"/>
      <c r="FH64" s="200"/>
      <c r="FI64" s="200"/>
      <c r="FJ64" s="200"/>
      <c r="FK64" s="200"/>
    </row>
    <row r="65" spans="1:167" s="41" customFormat="1">
      <c r="A65" s="39"/>
      <c r="B65" s="201" t="s">
        <v>130</v>
      </c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2"/>
      <c r="AC65" s="330"/>
      <c r="AD65" s="331"/>
      <c r="AE65" s="331"/>
      <c r="AF65" s="331"/>
      <c r="AG65" s="331"/>
      <c r="AH65" s="331"/>
      <c r="AI65" s="331"/>
      <c r="AJ65" s="331"/>
      <c r="AK65" s="332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203">
        <f t="shared" ref="BA65:BA102" si="3">EF65+DP65+CZ65+CG65+BQ65+EV65</f>
        <v>0</v>
      </c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C65" s="200"/>
      <c r="CD65" s="200"/>
      <c r="CE65" s="200"/>
      <c r="CF65" s="200"/>
      <c r="CG65" s="200"/>
      <c r="CH65" s="200"/>
      <c r="CI65" s="200"/>
      <c r="CJ65" s="200"/>
      <c r="CK65" s="200"/>
      <c r="CL65" s="200"/>
      <c r="CM65" s="200"/>
      <c r="CN65" s="200"/>
      <c r="CO65" s="200"/>
      <c r="CP65" s="200"/>
      <c r="CQ65" s="200"/>
      <c r="CR65" s="200"/>
      <c r="CS65" s="200"/>
      <c r="CT65" s="200"/>
      <c r="CU65" s="200"/>
      <c r="CV65" s="200"/>
      <c r="CW65" s="200"/>
      <c r="CX65" s="200"/>
      <c r="CY65" s="200"/>
      <c r="CZ65" s="200"/>
      <c r="DA65" s="200"/>
      <c r="DB65" s="200"/>
      <c r="DC65" s="200"/>
      <c r="DD65" s="200"/>
      <c r="DE65" s="200"/>
      <c r="DF65" s="200"/>
      <c r="DG65" s="200"/>
      <c r="DH65" s="200"/>
      <c r="DI65" s="200"/>
      <c r="DJ65" s="200"/>
      <c r="DK65" s="200"/>
      <c r="DL65" s="200"/>
      <c r="DM65" s="200"/>
      <c r="DN65" s="200"/>
      <c r="DO65" s="200"/>
      <c r="DP65" s="200"/>
      <c r="DQ65" s="200"/>
      <c r="DR65" s="200"/>
      <c r="DS65" s="200"/>
      <c r="DT65" s="200"/>
      <c r="DU65" s="200"/>
      <c r="DV65" s="200"/>
      <c r="DW65" s="200"/>
      <c r="DX65" s="200"/>
      <c r="DY65" s="200"/>
      <c r="DZ65" s="200"/>
      <c r="EA65" s="200"/>
      <c r="EB65" s="200"/>
      <c r="EC65" s="200"/>
      <c r="ED65" s="200"/>
      <c r="EE65" s="200"/>
      <c r="EF65" s="200"/>
      <c r="EG65" s="200"/>
      <c r="EH65" s="200"/>
      <c r="EI65" s="200"/>
      <c r="EJ65" s="200"/>
      <c r="EK65" s="200"/>
      <c r="EL65" s="200"/>
      <c r="EM65" s="200"/>
      <c r="EN65" s="200"/>
      <c r="EO65" s="200"/>
      <c r="EP65" s="200"/>
      <c r="EQ65" s="200"/>
      <c r="ER65" s="200"/>
      <c r="ES65" s="200"/>
      <c r="ET65" s="200"/>
      <c r="EU65" s="200"/>
      <c r="EV65" s="200"/>
      <c r="EW65" s="200"/>
      <c r="EX65" s="200"/>
      <c r="EY65" s="200"/>
      <c r="EZ65" s="200"/>
      <c r="FA65" s="200"/>
      <c r="FB65" s="200"/>
      <c r="FC65" s="200"/>
      <c r="FD65" s="200"/>
      <c r="FE65" s="200"/>
      <c r="FF65" s="200"/>
      <c r="FG65" s="200"/>
      <c r="FH65" s="200"/>
      <c r="FI65" s="200"/>
      <c r="FJ65" s="200"/>
      <c r="FK65" s="200"/>
    </row>
    <row r="66" spans="1:167" s="41" customFormat="1">
      <c r="A66" s="39"/>
      <c r="B66" s="201" t="s">
        <v>131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2"/>
      <c r="AC66" s="330"/>
      <c r="AD66" s="331"/>
      <c r="AE66" s="331"/>
      <c r="AF66" s="331"/>
      <c r="AG66" s="331"/>
      <c r="AH66" s="331"/>
      <c r="AI66" s="331"/>
      <c r="AJ66" s="331"/>
      <c r="AK66" s="332"/>
      <c r="AL66" s="150" t="s">
        <v>237</v>
      </c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203">
        <f t="shared" si="3"/>
        <v>424454</v>
      </c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0">
        <v>424454</v>
      </c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C66" s="200"/>
      <c r="CD66" s="200"/>
      <c r="CE66" s="200"/>
      <c r="CF66" s="200"/>
      <c r="CG66" s="200"/>
      <c r="CH66" s="200"/>
      <c r="CI66" s="200"/>
      <c r="CJ66" s="200"/>
      <c r="CK66" s="200"/>
      <c r="CL66" s="200"/>
      <c r="CM66" s="200"/>
      <c r="CN66" s="200"/>
      <c r="CO66" s="200"/>
      <c r="CP66" s="200"/>
      <c r="CQ66" s="200"/>
      <c r="CR66" s="200"/>
      <c r="CS66" s="200"/>
      <c r="CT66" s="200"/>
      <c r="CU66" s="200"/>
      <c r="CV66" s="200"/>
      <c r="CW66" s="200"/>
      <c r="CX66" s="200"/>
      <c r="CY66" s="200"/>
      <c r="CZ66" s="200"/>
      <c r="DA66" s="200"/>
      <c r="DB66" s="200"/>
      <c r="DC66" s="200"/>
      <c r="DD66" s="200"/>
      <c r="DE66" s="200"/>
      <c r="DF66" s="200"/>
      <c r="DG66" s="200"/>
      <c r="DH66" s="200"/>
      <c r="DI66" s="200"/>
      <c r="DJ66" s="200"/>
      <c r="DK66" s="200"/>
      <c r="DL66" s="200"/>
      <c r="DM66" s="200"/>
      <c r="DN66" s="200"/>
      <c r="DO66" s="200"/>
      <c r="DP66" s="200"/>
      <c r="DQ66" s="200"/>
      <c r="DR66" s="200"/>
      <c r="DS66" s="200"/>
      <c r="DT66" s="200"/>
      <c r="DU66" s="200"/>
      <c r="DV66" s="200"/>
      <c r="DW66" s="200"/>
      <c r="DX66" s="200"/>
      <c r="DY66" s="200"/>
      <c r="DZ66" s="200"/>
      <c r="EA66" s="200"/>
      <c r="EB66" s="200"/>
      <c r="EC66" s="200"/>
      <c r="ED66" s="200"/>
      <c r="EE66" s="200"/>
      <c r="EF66" s="200"/>
      <c r="EG66" s="200"/>
      <c r="EH66" s="200"/>
      <c r="EI66" s="200"/>
      <c r="EJ66" s="200"/>
      <c r="EK66" s="200"/>
      <c r="EL66" s="200"/>
      <c r="EM66" s="200"/>
      <c r="EN66" s="200"/>
      <c r="EO66" s="200"/>
      <c r="EP66" s="200"/>
      <c r="EQ66" s="200"/>
      <c r="ER66" s="200"/>
      <c r="ES66" s="200"/>
      <c r="ET66" s="200"/>
      <c r="EU66" s="200"/>
      <c r="EV66" s="200"/>
      <c r="EW66" s="200"/>
      <c r="EX66" s="200"/>
      <c r="EY66" s="200"/>
      <c r="EZ66" s="200"/>
      <c r="FA66" s="200"/>
      <c r="FB66" s="200"/>
      <c r="FC66" s="200"/>
      <c r="FD66" s="200"/>
      <c r="FE66" s="200"/>
      <c r="FF66" s="200"/>
      <c r="FG66" s="200"/>
      <c r="FH66" s="200"/>
      <c r="FI66" s="200"/>
      <c r="FJ66" s="200"/>
      <c r="FK66" s="200"/>
    </row>
    <row r="67" spans="1:167" s="41" customFormat="1">
      <c r="A67" s="39"/>
      <c r="B67" s="201" t="s">
        <v>131</v>
      </c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2"/>
      <c r="AC67" s="330"/>
      <c r="AD67" s="331"/>
      <c r="AE67" s="331"/>
      <c r="AF67" s="331"/>
      <c r="AG67" s="331"/>
      <c r="AH67" s="331"/>
      <c r="AI67" s="331"/>
      <c r="AJ67" s="331"/>
      <c r="AK67" s="332"/>
      <c r="AL67" s="150" t="s">
        <v>296</v>
      </c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203">
        <f t="shared" si="3"/>
        <v>45000</v>
      </c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0">
        <v>0</v>
      </c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C67" s="200"/>
      <c r="CD67" s="200"/>
      <c r="CE67" s="200"/>
      <c r="CF67" s="200"/>
      <c r="CG67" s="200"/>
      <c r="CH67" s="200"/>
      <c r="CI67" s="200"/>
      <c r="CJ67" s="200"/>
      <c r="CK67" s="200"/>
      <c r="CL67" s="200"/>
      <c r="CM67" s="200"/>
      <c r="CN67" s="200"/>
      <c r="CO67" s="200"/>
      <c r="CP67" s="200"/>
      <c r="CQ67" s="200"/>
      <c r="CR67" s="200"/>
      <c r="CS67" s="200"/>
      <c r="CT67" s="200"/>
      <c r="CU67" s="200"/>
      <c r="CV67" s="200"/>
      <c r="CW67" s="200"/>
      <c r="CX67" s="200"/>
      <c r="CY67" s="200"/>
      <c r="CZ67" s="200"/>
      <c r="DA67" s="200"/>
      <c r="DB67" s="200"/>
      <c r="DC67" s="200"/>
      <c r="DD67" s="200"/>
      <c r="DE67" s="200"/>
      <c r="DF67" s="200"/>
      <c r="DG67" s="200"/>
      <c r="DH67" s="200"/>
      <c r="DI67" s="200"/>
      <c r="DJ67" s="200"/>
      <c r="DK67" s="200"/>
      <c r="DL67" s="200"/>
      <c r="DM67" s="200"/>
      <c r="DN67" s="200"/>
      <c r="DO67" s="200"/>
      <c r="DP67" s="200"/>
      <c r="DQ67" s="200"/>
      <c r="DR67" s="200"/>
      <c r="DS67" s="200"/>
      <c r="DT67" s="200"/>
      <c r="DU67" s="200"/>
      <c r="DV67" s="200"/>
      <c r="DW67" s="200"/>
      <c r="DX67" s="200"/>
      <c r="DY67" s="200"/>
      <c r="DZ67" s="200"/>
      <c r="EA67" s="200"/>
      <c r="EB67" s="200"/>
      <c r="EC67" s="200"/>
      <c r="ED67" s="200"/>
      <c r="EE67" s="200"/>
      <c r="EF67" s="200">
        <v>45000</v>
      </c>
      <c r="EG67" s="200"/>
      <c r="EH67" s="200"/>
      <c r="EI67" s="200"/>
      <c r="EJ67" s="200"/>
      <c r="EK67" s="200"/>
      <c r="EL67" s="200"/>
      <c r="EM67" s="200"/>
      <c r="EN67" s="200"/>
      <c r="EO67" s="200"/>
      <c r="EP67" s="200"/>
      <c r="EQ67" s="200"/>
      <c r="ER67" s="200"/>
      <c r="ES67" s="200"/>
      <c r="ET67" s="200"/>
      <c r="EU67" s="200"/>
      <c r="EV67" s="200"/>
      <c r="EW67" s="200"/>
      <c r="EX67" s="200"/>
      <c r="EY67" s="200"/>
      <c r="EZ67" s="200"/>
      <c r="FA67" s="200"/>
      <c r="FB67" s="200"/>
      <c r="FC67" s="200"/>
      <c r="FD67" s="200"/>
      <c r="FE67" s="200"/>
      <c r="FF67" s="200"/>
      <c r="FG67" s="200"/>
      <c r="FH67" s="200"/>
      <c r="FI67" s="200"/>
      <c r="FJ67" s="200"/>
      <c r="FK67" s="200"/>
    </row>
    <row r="68" spans="1:167" s="41" customFormat="1">
      <c r="A68" s="39"/>
      <c r="B68" s="201" t="s">
        <v>227</v>
      </c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2"/>
      <c r="AC68" s="330"/>
      <c r="AD68" s="331"/>
      <c r="AE68" s="331"/>
      <c r="AF68" s="331"/>
      <c r="AG68" s="331"/>
      <c r="AH68" s="331"/>
      <c r="AI68" s="331"/>
      <c r="AJ68" s="331"/>
      <c r="AK68" s="332"/>
      <c r="AL68" s="150" t="s">
        <v>309</v>
      </c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203">
        <f t="shared" si="3"/>
        <v>0</v>
      </c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0">
        <v>0</v>
      </c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0"/>
      <c r="CD68" s="200"/>
      <c r="CE68" s="200"/>
      <c r="CF68" s="200"/>
      <c r="CG68" s="200"/>
      <c r="CH68" s="200"/>
      <c r="CI68" s="200"/>
      <c r="CJ68" s="200"/>
      <c r="CK68" s="200"/>
      <c r="CL68" s="200"/>
      <c r="CM68" s="200"/>
      <c r="CN68" s="200"/>
      <c r="CO68" s="200"/>
      <c r="CP68" s="200"/>
      <c r="CQ68" s="200"/>
      <c r="CR68" s="200"/>
      <c r="CS68" s="200"/>
      <c r="CT68" s="200"/>
      <c r="CU68" s="200"/>
      <c r="CV68" s="200"/>
      <c r="CW68" s="200"/>
      <c r="CX68" s="200"/>
      <c r="CY68" s="200"/>
      <c r="CZ68" s="200"/>
      <c r="DA68" s="200"/>
      <c r="DB68" s="200"/>
      <c r="DC68" s="200"/>
      <c r="DD68" s="200"/>
      <c r="DE68" s="200"/>
      <c r="DF68" s="200"/>
      <c r="DG68" s="200"/>
      <c r="DH68" s="200"/>
      <c r="DI68" s="200"/>
      <c r="DJ68" s="200"/>
      <c r="DK68" s="200"/>
      <c r="DL68" s="200"/>
      <c r="DM68" s="200"/>
      <c r="DN68" s="200"/>
      <c r="DO68" s="200"/>
      <c r="DP68" s="200"/>
      <c r="DQ68" s="200"/>
      <c r="DR68" s="200"/>
      <c r="DS68" s="200"/>
      <c r="DT68" s="200"/>
      <c r="DU68" s="200"/>
      <c r="DV68" s="200"/>
      <c r="DW68" s="200"/>
      <c r="DX68" s="200"/>
      <c r="DY68" s="200"/>
      <c r="DZ68" s="200"/>
      <c r="EA68" s="200"/>
      <c r="EB68" s="200"/>
      <c r="EC68" s="200"/>
      <c r="ED68" s="200"/>
      <c r="EE68" s="200"/>
      <c r="EF68" s="200"/>
      <c r="EG68" s="200"/>
      <c r="EH68" s="200"/>
      <c r="EI68" s="200"/>
      <c r="EJ68" s="200"/>
      <c r="EK68" s="200"/>
      <c r="EL68" s="200"/>
      <c r="EM68" s="200"/>
      <c r="EN68" s="200"/>
      <c r="EO68" s="200"/>
      <c r="EP68" s="200"/>
      <c r="EQ68" s="200"/>
      <c r="ER68" s="200"/>
      <c r="ES68" s="200"/>
      <c r="ET68" s="200"/>
      <c r="EU68" s="200"/>
      <c r="EV68" s="200"/>
      <c r="EW68" s="200"/>
      <c r="EX68" s="200"/>
      <c r="EY68" s="200"/>
      <c r="EZ68" s="200"/>
      <c r="FA68" s="200"/>
      <c r="FB68" s="200"/>
      <c r="FC68" s="200"/>
      <c r="FD68" s="200"/>
      <c r="FE68" s="200"/>
      <c r="FF68" s="200"/>
      <c r="FG68" s="200"/>
      <c r="FH68" s="200"/>
      <c r="FI68" s="200"/>
      <c r="FJ68" s="200"/>
      <c r="FK68" s="200"/>
    </row>
    <row r="69" spans="1:167" s="41" customFormat="1" ht="15" customHeight="1">
      <c r="A69" s="39"/>
      <c r="B69" s="201" t="s">
        <v>227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2"/>
      <c r="AC69" s="330"/>
      <c r="AD69" s="331"/>
      <c r="AE69" s="331"/>
      <c r="AF69" s="331"/>
      <c r="AG69" s="331"/>
      <c r="AH69" s="331"/>
      <c r="AI69" s="331"/>
      <c r="AJ69" s="331"/>
      <c r="AK69" s="332"/>
      <c r="AL69" s="150" t="s">
        <v>310</v>
      </c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203">
        <f t="shared" si="3"/>
        <v>0</v>
      </c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0">
        <v>0</v>
      </c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C69" s="200"/>
      <c r="CD69" s="200"/>
      <c r="CE69" s="200"/>
      <c r="CF69" s="200"/>
      <c r="CG69" s="200"/>
      <c r="CH69" s="200"/>
      <c r="CI69" s="200"/>
      <c r="CJ69" s="200"/>
      <c r="CK69" s="200"/>
      <c r="CL69" s="200"/>
      <c r="CM69" s="200"/>
      <c r="CN69" s="200"/>
      <c r="CO69" s="200"/>
      <c r="CP69" s="200"/>
      <c r="CQ69" s="200"/>
      <c r="CR69" s="200"/>
      <c r="CS69" s="200"/>
      <c r="CT69" s="200"/>
      <c r="CU69" s="200"/>
      <c r="CV69" s="200"/>
      <c r="CW69" s="200"/>
      <c r="CX69" s="200"/>
      <c r="CY69" s="200"/>
      <c r="CZ69" s="200"/>
      <c r="DA69" s="200"/>
      <c r="DB69" s="200"/>
      <c r="DC69" s="200"/>
      <c r="DD69" s="200"/>
      <c r="DE69" s="200"/>
      <c r="DF69" s="200"/>
      <c r="DG69" s="200"/>
      <c r="DH69" s="200"/>
      <c r="DI69" s="200"/>
      <c r="DJ69" s="200"/>
      <c r="DK69" s="200"/>
      <c r="DL69" s="200"/>
      <c r="DM69" s="200"/>
      <c r="DN69" s="200"/>
      <c r="DO69" s="200"/>
      <c r="DP69" s="200"/>
      <c r="DQ69" s="200"/>
      <c r="DR69" s="200"/>
      <c r="DS69" s="200"/>
      <c r="DT69" s="200"/>
      <c r="DU69" s="200"/>
      <c r="DV69" s="200"/>
      <c r="DW69" s="200"/>
      <c r="DX69" s="200"/>
      <c r="DY69" s="200"/>
      <c r="DZ69" s="200"/>
      <c r="EA69" s="200"/>
      <c r="EB69" s="200"/>
      <c r="EC69" s="200"/>
      <c r="ED69" s="200"/>
      <c r="EE69" s="200"/>
      <c r="EF69" s="200"/>
      <c r="EG69" s="200"/>
      <c r="EH69" s="200"/>
      <c r="EI69" s="200"/>
      <c r="EJ69" s="200"/>
      <c r="EK69" s="200"/>
      <c r="EL69" s="200"/>
      <c r="EM69" s="200"/>
      <c r="EN69" s="200"/>
      <c r="EO69" s="200"/>
      <c r="EP69" s="200"/>
      <c r="EQ69" s="200"/>
      <c r="ER69" s="200"/>
      <c r="ES69" s="200"/>
      <c r="ET69" s="200"/>
      <c r="EU69" s="200"/>
      <c r="EV69" s="200"/>
      <c r="EW69" s="200"/>
      <c r="EX69" s="200"/>
      <c r="EY69" s="200"/>
      <c r="EZ69" s="200"/>
      <c r="FA69" s="200"/>
      <c r="FB69" s="200"/>
      <c r="FC69" s="200"/>
      <c r="FD69" s="200"/>
      <c r="FE69" s="200"/>
      <c r="FF69" s="200"/>
      <c r="FG69" s="200"/>
      <c r="FH69" s="200"/>
      <c r="FI69" s="200"/>
      <c r="FJ69" s="200"/>
      <c r="FK69" s="200"/>
    </row>
    <row r="70" spans="1:167" s="41" customFormat="1" ht="43.5" customHeight="1">
      <c r="A70" s="39"/>
      <c r="B70" s="201" t="s">
        <v>154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2"/>
      <c r="AC70" s="330"/>
      <c r="AD70" s="331"/>
      <c r="AE70" s="331"/>
      <c r="AF70" s="331"/>
      <c r="AG70" s="331"/>
      <c r="AH70" s="331"/>
      <c r="AI70" s="331"/>
      <c r="AJ70" s="331"/>
      <c r="AK70" s="332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203">
        <f t="shared" si="3"/>
        <v>0</v>
      </c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D70" s="200"/>
      <c r="CE70" s="200"/>
      <c r="CF70" s="200"/>
      <c r="CG70" s="200"/>
      <c r="CH70" s="200"/>
      <c r="CI70" s="200"/>
      <c r="CJ70" s="200"/>
      <c r="CK70" s="200"/>
      <c r="CL70" s="200"/>
      <c r="CM70" s="200"/>
      <c r="CN70" s="200"/>
      <c r="CO70" s="200"/>
      <c r="CP70" s="200"/>
      <c r="CQ70" s="200"/>
      <c r="CR70" s="200"/>
      <c r="CS70" s="200"/>
      <c r="CT70" s="200"/>
      <c r="CU70" s="200"/>
      <c r="CV70" s="200"/>
      <c r="CW70" s="200"/>
      <c r="CX70" s="200"/>
      <c r="CY70" s="200"/>
      <c r="CZ70" s="200"/>
      <c r="DA70" s="200"/>
      <c r="DB70" s="200"/>
      <c r="DC70" s="200"/>
      <c r="DD70" s="200"/>
      <c r="DE70" s="200"/>
      <c r="DF70" s="200"/>
      <c r="DG70" s="200"/>
      <c r="DH70" s="200"/>
      <c r="DI70" s="200"/>
      <c r="DJ70" s="200"/>
      <c r="DK70" s="200"/>
      <c r="DL70" s="200"/>
      <c r="DM70" s="200"/>
      <c r="DN70" s="200"/>
      <c r="DO70" s="200"/>
      <c r="DP70" s="200"/>
      <c r="DQ70" s="200"/>
      <c r="DR70" s="200"/>
      <c r="DS70" s="200"/>
      <c r="DT70" s="200"/>
      <c r="DU70" s="200"/>
      <c r="DV70" s="200"/>
      <c r="DW70" s="200"/>
      <c r="DX70" s="200"/>
      <c r="DY70" s="200"/>
      <c r="DZ70" s="200"/>
      <c r="EA70" s="200"/>
      <c r="EB70" s="200"/>
      <c r="EC70" s="200"/>
      <c r="ED70" s="200"/>
      <c r="EE70" s="200"/>
      <c r="EF70" s="200"/>
      <c r="EG70" s="200"/>
      <c r="EH70" s="200"/>
      <c r="EI70" s="200"/>
      <c r="EJ70" s="200"/>
      <c r="EK70" s="200"/>
      <c r="EL70" s="200"/>
      <c r="EM70" s="200"/>
      <c r="EN70" s="200"/>
      <c r="EO70" s="200"/>
      <c r="EP70" s="200"/>
      <c r="EQ70" s="200"/>
      <c r="ER70" s="200"/>
      <c r="ES70" s="200"/>
      <c r="ET70" s="200"/>
      <c r="EU70" s="200"/>
      <c r="EV70" s="200"/>
      <c r="EW70" s="200"/>
      <c r="EX70" s="200"/>
      <c r="EY70" s="200"/>
      <c r="EZ70" s="200"/>
      <c r="FA70" s="200"/>
      <c r="FB70" s="200"/>
      <c r="FC70" s="200"/>
      <c r="FD70" s="200"/>
      <c r="FE70" s="200"/>
      <c r="FF70" s="200"/>
      <c r="FG70" s="200"/>
      <c r="FH70" s="200"/>
      <c r="FI70" s="200"/>
      <c r="FJ70" s="200"/>
      <c r="FK70" s="200"/>
    </row>
    <row r="71" spans="1:167" s="41" customFormat="1" ht="15.75" customHeight="1">
      <c r="A71" s="39"/>
      <c r="B71" s="201" t="s">
        <v>132</v>
      </c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2"/>
      <c r="AC71" s="330"/>
      <c r="AD71" s="331"/>
      <c r="AE71" s="331"/>
      <c r="AF71" s="331"/>
      <c r="AG71" s="331"/>
      <c r="AH71" s="331"/>
      <c r="AI71" s="331"/>
      <c r="AJ71" s="331"/>
      <c r="AK71" s="332"/>
      <c r="AL71" s="150" t="s">
        <v>238</v>
      </c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203">
        <f t="shared" si="3"/>
        <v>96500</v>
      </c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0">
        <v>96500</v>
      </c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0"/>
      <c r="CQ71" s="200"/>
      <c r="CR71" s="200"/>
      <c r="CS71" s="200"/>
      <c r="CT71" s="200"/>
      <c r="CU71" s="200"/>
      <c r="CV71" s="200"/>
      <c r="CW71" s="200"/>
      <c r="CX71" s="200"/>
      <c r="CY71" s="200"/>
      <c r="CZ71" s="200"/>
      <c r="DA71" s="200"/>
      <c r="DB71" s="200"/>
      <c r="DC71" s="200"/>
      <c r="DD71" s="200"/>
      <c r="DE71" s="200"/>
      <c r="DF71" s="200"/>
      <c r="DG71" s="200"/>
      <c r="DH71" s="200"/>
      <c r="DI71" s="200"/>
      <c r="DJ71" s="200"/>
      <c r="DK71" s="200"/>
      <c r="DL71" s="200"/>
      <c r="DM71" s="200"/>
      <c r="DN71" s="200"/>
      <c r="DO71" s="200"/>
      <c r="DP71" s="200"/>
      <c r="DQ71" s="200"/>
      <c r="DR71" s="200"/>
      <c r="DS71" s="200"/>
      <c r="DT71" s="200"/>
      <c r="DU71" s="200"/>
      <c r="DV71" s="200"/>
      <c r="DW71" s="200"/>
      <c r="DX71" s="200"/>
      <c r="DY71" s="200"/>
      <c r="DZ71" s="200"/>
      <c r="EA71" s="200"/>
      <c r="EB71" s="200"/>
      <c r="EC71" s="200"/>
      <c r="ED71" s="200"/>
      <c r="EE71" s="200"/>
      <c r="EF71" s="200"/>
      <c r="EG71" s="200"/>
      <c r="EH71" s="200"/>
      <c r="EI71" s="200"/>
      <c r="EJ71" s="200"/>
      <c r="EK71" s="200"/>
      <c r="EL71" s="200"/>
      <c r="EM71" s="200"/>
      <c r="EN71" s="200"/>
      <c r="EO71" s="200"/>
      <c r="EP71" s="200"/>
      <c r="EQ71" s="200"/>
      <c r="ER71" s="200"/>
      <c r="ES71" s="200"/>
      <c r="ET71" s="200"/>
      <c r="EU71" s="200"/>
      <c r="EV71" s="200"/>
      <c r="EW71" s="200"/>
      <c r="EX71" s="200"/>
      <c r="EY71" s="200"/>
      <c r="EZ71" s="200"/>
      <c r="FA71" s="200"/>
      <c r="FB71" s="200"/>
      <c r="FC71" s="200"/>
      <c r="FD71" s="200"/>
      <c r="FE71" s="200"/>
      <c r="FF71" s="200"/>
      <c r="FG71" s="200"/>
      <c r="FH71" s="200"/>
      <c r="FI71" s="200"/>
      <c r="FJ71" s="200"/>
      <c r="FK71" s="200"/>
    </row>
    <row r="72" spans="1:167" s="41" customFormat="1" ht="16.5" customHeight="1">
      <c r="A72" s="39"/>
      <c r="B72" s="201" t="s">
        <v>132</v>
      </c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2"/>
      <c r="AC72" s="330"/>
      <c r="AD72" s="331"/>
      <c r="AE72" s="331"/>
      <c r="AF72" s="331"/>
      <c r="AG72" s="331"/>
      <c r="AH72" s="331"/>
      <c r="AI72" s="331"/>
      <c r="AJ72" s="331"/>
      <c r="AK72" s="332"/>
      <c r="AL72" s="150" t="s">
        <v>300</v>
      </c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203">
        <f t="shared" si="3"/>
        <v>0</v>
      </c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>
        <v>0</v>
      </c>
      <c r="CH72" s="200"/>
      <c r="CI72" s="200"/>
      <c r="CJ72" s="200"/>
      <c r="CK72" s="200"/>
      <c r="CL72" s="200"/>
      <c r="CM72" s="200"/>
      <c r="CN72" s="200"/>
      <c r="CO72" s="200"/>
      <c r="CP72" s="200"/>
      <c r="CQ72" s="200"/>
      <c r="CR72" s="200"/>
      <c r="CS72" s="200"/>
      <c r="CT72" s="200"/>
      <c r="CU72" s="200"/>
      <c r="CV72" s="200"/>
      <c r="CW72" s="200"/>
      <c r="CX72" s="200"/>
      <c r="CY72" s="200"/>
      <c r="CZ72" s="200"/>
      <c r="DA72" s="200"/>
      <c r="DB72" s="200"/>
      <c r="DC72" s="200"/>
      <c r="DD72" s="200"/>
      <c r="DE72" s="200"/>
      <c r="DF72" s="200"/>
      <c r="DG72" s="200"/>
      <c r="DH72" s="200"/>
      <c r="DI72" s="200"/>
      <c r="DJ72" s="200"/>
      <c r="DK72" s="200"/>
      <c r="DL72" s="200"/>
      <c r="DM72" s="200"/>
      <c r="DN72" s="200"/>
      <c r="DO72" s="200"/>
      <c r="DP72" s="200"/>
      <c r="DQ72" s="200"/>
      <c r="DR72" s="200"/>
      <c r="DS72" s="200"/>
      <c r="DT72" s="200"/>
      <c r="DU72" s="200"/>
      <c r="DV72" s="200"/>
      <c r="DW72" s="200"/>
      <c r="DX72" s="200"/>
      <c r="DY72" s="200"/>
      <c r="DZ72" s="200"/>
      <c r="EA72" s="200"/>
      <c r="EB72" s="200"/>
      <c r="EC72" s="200"/>
      <c r="ED72" s="200"/>
      <c r="EE72" s="200"/>
      <c r="EF72" s="200"/>
      <c r="EG72" s="200"/>
      <c r="EH72" s="200"/>
      <c r="EI72" s="200"/>
      <c r="EJ72" s="200"/>
      <c r="EK72" s="200"/>
      <c r="EL72" s="200"/>
      <c r="EM72" s="200"/>
      <c r="EN72" s="200"/>
      <c r="EO72" s="200"/>
      <c r="EP72" s="200"/>
      <c r="EQ72" s="200"/>
      <c r="ER72" s="200"/>
      <c r="ES72" s="200"/>
      <c r="ET72" s="200"/>
      <c r="EU72" s="200"/>
      <c r="EV72" s="200"/>
      <c r="EW72" s="200"/>
      <c r="EX72" s="200"/>
      <c r="EY72" s="200"/>
      <c r="EZ72" s="200"/>
      <c r="FA72" s="200"/>
      <c r="FB72" s="200"/>
      <c r="FC72" s="200"/>
      <c r="FD72" s="200"/>
      <c r="FE72" s="200"/>
      <c r="FF72" s="200"/>
      <c r="FG72" s="200"/>
      <c r="FH72" s="200"/>
      <c r="FI72" s="200"/>
      <c r="FJ72" s="200"/>
      <c r="FK72" s="200"/>
    </row>
    <row r="73" spans="1:167" s="41" customFormat="1" ht="16.5" customHeight="1">
      <c r="A73" s="39"/>
      <c r="B73" s="201" t="s">
        <v>228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2"/>
      <c r="AC73" s="330"/>
      <c r="AD73" s="331"/>
      <c r="AE73" s="331"/>
      <c r="AF73" s="331"/>
      <c r="AG73" s="331"/>
      <c r="AH73" s="331"/>
      <c r="AI73" s="331"/>
      <c r="AJ73" s="331"/>
      <c r="AK73" s="332"/>
      <c r="AL73" s="150" t="s">
        <v>239</v>
      </c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203">
        <f t="shared" si="3"/>
        <v>60000</v>
      </c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/>
      <c r="CH73" s="200"/>
      <c r="CI73" s="200"/>
      <c r="CJ73" s="200"/>
      <c r="CK73" s="200"/>
      <c r="CL73" s="200"/>
      <c r="CM73" s="200"/>
      <c r="CN73" s="200"/>
      <c r="CO73" s="200"/>
      <c r="CP73" s="200"/>
      <c r="CQ73" s="200"/>
      <c r="CR73" s="200"/>
      <c r="CS73" s="200"/>
      <c r="CT73" s="200"/>
      <c r="CU73" s="200"/>
      <c r="CV73" s="200"/>
      <c r="CW73" s="200"/>
      <c r="CX73" s="200"/>
      <c r="CY73" s="200"/>
      <c r="CZ73" s="200"/>
      <c r="DA73" s="200"/>
      <c r="DB73" s="200"/>
      <c r="DC73" s="200"/>
      <c r="DD73" s="200"/>
      <c r="DE73" s="200"/>
      <c r="DF73" s="200"/>
      <c r="DG73" s="200"/>
      <c r="DH73" s="200"/>
      <c r="DI73" s="200"/>
      <c r="DJ73" s="200"/>
      <c r="DK73" s="200"/>
      <c r="DL73" s="200"/>
      <c r="DM73" s="200"/>
      <c r="DN73" s="200"/>
      <c r="DO73" s="200"/>
      <c r="DP73" s="200"/>
      <c r="DQ73" s="200"/>
      <c r="DR73" s="200"/>
      <c r="DS73" s="200"/>
      <c r="DT73" s="200"/>
      <c r="DU73" s="200"/>
      <c r="DV73" s="200"/>
      <c r="DW73" s="200"/>
      <c r="DX73" s="200"/>
      <c r="DY73" s="200"/>
      <c r="DZ73" s="200"/>
      <c r="EA73" s="200"/>
      <c r="EB73" s="200"/>
      <c r="EC73" s="200"/>
      <c r="ED73" s="200"/>
      <c r="EE73" s="200"/>
      <c r="EF73" s="200">
        <v>60000</v>
      </c>
      <c r="EG73" s="200"/>
      <c r="EH73" s="200"/>
      <c r="EI73" s="200"/>
      <c r="EJ73" s="200"/>
      <c r="EK73" s="200"/>
      <c r="EL73" s="200"/>
      <c r="EM73" s="200"/>
      <c r="EN73" s="200"/>
      <c r="EO73" s="200"/>
      <c r="EP73" s="200"/>
      <c r="EQ73" s="200"/>
      <c r="ER73" s="200"/>
      <c r="ES73" s="200"/>
      <c r="ET73" s="200"/>
      <c r="EU73" s="200"/>
      <c r="EV73" s="200"/>
      <c r="EW73" s="200"/>
      <c r="EX73" s="200"/>
      <c r="EY73" s="200"/>
      <c r="EZ73" s="200"/>
      <c r="FA73" s="200"/>
      <c r="FB73" s="200"/>
      <c r="FC73" s="200"/>
      <c r="FD73" s="200"/>
      <c r="FE73" s="200"/>
      <c r="FF73" s="200"/>
      <c r="FG73" s="200"/>
      <c r="FH73" s="200"/>
      <c r="FI73" s="200"/>
      <c r="FJ73" s="200"/>
      <c r="FK73" s="200"/>
    </row>
    <row r="74" spans="1:167" s="41" customFormat="1" ht="15" customHeight="1">
      <c r="A74" s="39"/>
      <c r="B74" s="201" t="s">
        <v>133</v>
      </c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2"/>
      <c r="AC74" s="330"/>
      <c r="AD74" s="331"/>
      <c r="AE74" s="331"/>
      <c r="AF74" s="331"/>
      <c r="AG74" s="331"/>
      <c r="AH74" s="331"/>
      <c r="AI74" s="331"/>
      <c r="AJ74" s="331"/>
      <c r="AK74" s="332"/>
      <c r="AL74" s="150" t="s">
        <v>240</v>
      </c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203">
        <f t="shared" si="3"/>
        <v>60000</v>
      </c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0"/>
      <c r="CL74" s="200"/>
      <c r="CM74" s="200"/>
      <c r="CN74" s="200"/>
      <c r="CO74" s="200"/>
      <c r="CP74" s="200"/>
      <c r="CQ74" s="200"/>
      <c r="CR74" s="200"/>
      <c r="CS74" s="200"/>
      <c r="CT74" s="200"/>
      <c r="CU74" s="200"/>
      <c r="CV74" s="200"/>
      <c r="CW74" s="200"/>
      <c r="CX74" s="200"/>
      <c r="CY74" s="200"/>
      <c r="CZ74" s="200"/>
      <c r="DA74" s="200"/>
      <c r="DB74" s="200"/>
      <c r="DC74" s="200"/>
      <c r="DD74" s="200"/>
      <c r="DE74" s="200"/>
      <c r="DF74" s="200"/>
      <c r="DG74" s="200"/>
      <c r="DH74" s="200"/>
      <c r="DI74" s="200"/>
      <c r="DJ74" s="200"/>
      <c r="DK74" s="200"/>
      <c r="DL74" s="200"/>
      <c r="DM74" s="200"/>
      <c r="DN74" s="200"/>
      <c r="DO74" s="200"/>
      <c r="DP74" s="200"/>
      <c r="DQ74" s="200"/>
      <c r="DR74" s="200"/>
      <c r="DS74" s="200"/>
      <c r="DT74" s="200"/>
      <c r="DU74" s="200"/>
      <c r="DV74" s="200"/>
      <c r="DW74" s="200"/>
      <c r="DX74" s="200"/>
      <c r="DY74" s="200"/>
      <c r="DZ74" s="200"/>
      <c r="EA74" s="200"/>
      <c r="EB74" s="200"/>
      <c r="EC74" s="200"/>
      <c r="ED74" s="200"/>
      <c r="EE74" s="200"/>
      <c r="EF74" s="200">
        <v>60000</v>
      </c>
      <c r="EG74" s="200"/>
      <c r="EH74" s="200"/>
      <c r="EI74" s="200"/>
      <c r="EJ74" s="200"/>
      <c r="EK74" s="200"/>
      <c r="EL74" s="200"/>
      <c r="EM74" s="200"/>
      <c r="EN74" s="200"/>
      <c r="EO74" s="200"/>
      <c r="EP74" s="200"/>
      <c r="EQ74" s="200"/>
      <c r="ER74" s="200"/>
      <c r="ES74" s="200"/>
      <c r="ET74" s="200"/>
      <c r="EU74" s="200"/>
      <c r="EV74" s="200"/>
      <c r="EW74" s="200"/>
      <c r="EX74" s="200"/>
      <c r="EY74" s="200"/>
      <c r="EZ74" s="200"/>
      <c r="FA74" s="200"/>
      <c r="FB74" s="200"/>
      <c r="FC74" s="200"/>
      <c r="FD74" s="200"/>
      <c r="FE74" s="200"/>
      <c r="FF74" s="200"/>
      <c r="FG74" s="200"/>
      <c r="FH74" s="200"/>
      <c r="FI74" s="200"/>
      <c r="FJ74" s="200"/>
      <c r="FK74" s="200"/>
    </row>
    <row r="75" spans="1:167" s="41" customFormat="1" ht="15" customHeight="1">
      <c r="A75" s="39"/>
      <c r="B75" s="201" t="s">
        <v>133</v>
      </c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330"/>
      <c r="AD75" s="331"/>
      <c r="AE75" s="331"/>
      <c r="AF75" s="331"/>
      <c r="AG75" s="331"/>
      <c r="AH75" s="331"/>
      <c r="AI75" s="331"/>
      <c r="AJ75" s="331"/>
      <c r="AK75" s="332"/>
      <c r="AL75" s="150" t="s">
        <v>241</v>
      </c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203">
        <f t="shared" si="3"/>
        <v>59000</v>
      </c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0">
        <v>59000</v>
      </c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D75" s="200"/>
      <c r="CE75" s="200"/>
      <c r="CF75" s="200"/>
      <c r="CG75" s="200"/>
      <c r="CH75" s="200"/>
      <c r="CI75" s="200"/>
      <c r="CJ75" s="200"/>
      <c r="CK75" s="200"/>
      <c r="CL75" s="200"/>
      <c r="CM75" s="200"/>
      <c r="CN75" s="200"/>
      <c r="CO75" s="200"/>
      <c r="CP75" s="200"/>
      <c r="CQ75" s="200"/>
      <c r="CR75" s="200"/>
      <c r="CS75" s="200"/>
      <c r="CT75" s="200"/>
      <c r="CU75" s="200"/>
      <c r="CV75" s="200"/>
      <c r="CW75" s="200"/>
      <c r="CX75" s="200"/>
      <c r="CY75" s="200"/>
      <c r="CZ75" s="200"/>
      <c r="DA75" s="200"/>
      <c r="DB75" s="200"/>
      <c r="DC75" s="200"/>
      <c r="DD75" s="200"/>
      <c r="DE75" s="200"/>
      <c r="DF75" s="200"/>
      <c r="DG75" s="200"/>
      <c r="DH75" s="200"/>
      <c r="DI75" s="200"/>
      <c r="DJ75" s="200"/>
      <c r="DK75" s="200"/>
      <c r="DL75" s="200"/>
      <c r="DM75" s="200"/>
      <c r="DN75" s="200"/>
      <c r="DO75" s="200"/>
      <c r="DP75" s="200"/>
      <c r="DQ75" s="200"/>
      <c r="DR75" s="200"/>
      <c r="DS75" s="200"/>
      <c r="DT75" s="200"/>
      <c r="DU75" s="200"/>
      <c r="DV75" s="200"/>
      <c r="DW75" s="200"/>
      <c r="DX75" s="200"/>
      <c r="DY75" s="200"/>
      <c r="DZ75" s="200"/>
      <c r="EA75" s="200"/>
      <c r="EB75" s="200"/>
      <c r="EC75" s="200"/>
      <c r="ED75" s="200"/>
      <c r="EE75" s="200"/>
      <c r="EF75" s="200"/>
      <c r="EG75" s="200"/>
      <c r="EH75" s="200"/>
      <c r="EI75" s="200"/>
      <c r="EJ75" s="200"/>
      <c r="EK75" s="200"/>
      <c r="EL75" s="200"/>
      <c r="EM75" s="200"/>
      <c r="EN75" s="200"/>
      <c r="EO75" s="200"/>
      <c r="EP75" s="200"/>
      <c r="EQ75" s="200"/>
      <c r="ER75" s="200"/>
      <c r="ES75" s="200"/>
      <c r="ET75" s="200"/>
      <c r="EU75" s="200"/>
      <c r="EV75" s="200"/>
      <c r="EW75" s="200"/>
      <c r="EX75" s="200"/>
      <c r="EY75" s="200"/>
      <c r="EZ75" s="200"/>
      <c r="FA75" s="200"/>
      <c r="FB75" s="200"/>
      <c r="FC75" s="200"/>
      <c r="FD75" s="200"/>
      <c r="FE75" s="200"/>
      <c r="FF75" s="200"/>
      <c r="FG75" s="200"/>
      <c r="FH75" s="200"/>
      <c r="FI75" s="200"/>
      <c r="FJ75" s="200"/>
      <c r="FK75" s="200"/>
    </row>
    <row r="76" spans="1:167" s="41" customFormat="1" ht="15" customHeight="1">
      <c r="A76" s="39"/>
      <c r="B76" s="201" t="s">
        <v>133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2"/>
      <c r="AC76" s="330"/>
      <c r="AD76" s="331"/>
      <c r="AE76" s="331"/>
      <c r="AF76" s="331"/>
      <c r="AG76" s="331"/>
      <c r="AH76" s="331"/>
      <c r="AI76" s="331"/>
      <c r="AJ76" s="331"/>
      <c r="AK76" s="332"/>
      <c r="AL76" s="150" t="s">
        <v>263</v>
      </c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203">
        <f t="shared" si="3"/>
        <v>0</v>
      </c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>
        <v>0</v>
      </c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200"/>
      <c r="DA76" s="200"/>
      <c r="DB76" s="200"/>
      <c r="DC76" s="200"/>
      <c r="DD76" s="200"/>
      <c r="DE76" s="200"/>
      <c r="DF76" s="200"/>
      <c r="DG76" s="200"/>
      <c r="DH76" s="200"/>
      <c r="DI76" s="200"/>
      <c r="DJ76" s="200"/>
      <c r="DK76" s="200"/>
      <c r="DL76" s="200"/>
      <c r="DM76" s="200"/>
      <c r="DN76" s="200"/>
      <c r="DO76" s="200"/>
      <c r="DP76" s="200"/>
      <c r="DQ76" s="200"/>
      <c r="DR76" s="200"/>
      <c r="DS76" s="200"/>
      <c r="DT76" s="200"/>
      <c r="DU76" s="200"/>
      <c r="DV76" s="200"/>
      <c r="DW76" s="200"/>
      <c r="DX76" s="200"/>
      <c r="DY76" s="200"/>
      <c r="DZ76" s="200"/>
      <c r="EA76" s="200"/>
      <c r="EB76" s="200"/>
      <c r="EC76" s="200"/>
      <c r="ED76" s="200"/>
      <c r="EE76" s="200"/>
      <c r="EF76" s="200"/>
      <c r="EG76" s="200"/>
      <c r="EH76" s="200"/>
      <c r="EI76" s="200"/>
      <c r="EJ76" s="200"/>
      <c r="EK76" s="200"/>
      <c r="EL76" s="200"/>
      <c r="EM76" s="200"/>
      <c r="EN76" s="200"/>
      <c r="EO76" s="200"/>
      <c r="EP76" s="200"/>
      <c r="EQ76" s="200"/>
      <c r="ER76" s="200"/>
      <c r="ES76" s="200"/>
      <c r="ET76" s="200"/>
      <c r="EU76" s="200"/>
      <c r="EV76" s="200"/>
      <c r="EW76" s="200"/>
      <c r="EX76" s="200"/>
      <c r="EY76" s="200"/>
      <c r="EZ76" s="200"/>
      <c r="FA76" s="200"/>
      <c r="FB76" s="200"/>
      <c r="FC76" s="200"/>
      <c r="FD76" s="200"/>
      <c r="FE76" s="200"/>
      <c r="FF76" s="200"/>
      <c r="FG76" s="200"/>
      <c r="FH76" s="200"/>
      <c r="FI76" s="200"/>
      <c r="FJ76" s="200"/>
      <c r="FK76" s="200"/>
    </row>
    <row r="77" spans="1:167" s="41" customFormat="1" ht="15" customHeight="1">
      <c r="A77" s="39"/>
      <c r="B77" s="201" t="s">
        <v>133</v>
      </c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2"/>
      <c r="AC77" s="330"/>
      <c r="AD77" s="331"/>
      <c r="AE77" s="331"/>
      <c r="AF77" s="331"/>
      <c r="AG77" s="331"/>
      <c r="AH77" s="331"/>
      <c r="AI77" s="331"/>
      <c r="AJ77" s="331"/>
      <c r="AK77" s="332"/>
      <c r="AL77" s="150" t="s">
        <v>256</v>
      </c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203">
        <f t="shared" si="3"/>
        <v>119550</v>
      </c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0">
        <v>119550</v>
      </c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D77" s="200"/>
      <c r="CE77" s="200"/>
      <c r="CF77" s="200"/>
      <c r="CG77" s="200"/>
      <c r="CH77" s="200"/>
      <c r="CI77" s="200"/>
      <c r="CJ77" s="200"/>
      <c r="CK77" s="200"/>
      <c r="CL77" s="200"/>
      <c r="CM77" s="200"/>
      <c r="CN77" s="200"/>
      <c r="CO77" s="200"/>
      <c r="CP77" s="200"/>
      <c r="CQ77" s="200"/>
      <c r="CR77" s="200"/>
      <c r="CS77" s="200"/>
      <c r="CT77" s="200"/>
      <c r="CU77" s="200"/>
      <c r="CV77" s="200"/>
      <c r="CW77" s="200"/>
      <c r="CX77" s="200"/>
      <c r="CY77" s="200"/>
      <c r="CZ77" s="200"/>
      <c r="DA77" s="200"/>
      <c r="DB77" s="200"/>
      <c r="DC77" s="200"/>
      <c r="DD77" s="200"/>
      <c r="DE77" s="200"/>
      <c r="DF77" s="200"/>
      <c r="DG77" s="200"/>
      <c r="DH77" s="200"/>
      <c r="DI77" s="200"/>
      <c r="DJ77" s="200"/>
      <c r="DK77" s="200"/>
      <c r="DL77" s="200"/>
      <c r="DM77" s="200"/>
      <c r="DN77" s="200"/>
      <c r="DO77" s="200"/>
      <c r="DP77" s="200"/>
      <c r="DQ77" s="200"/>
      <c r="DR77" s="200"/>
      <c r="DS77" s="200"/>
      <c r="DT77" s="200"/>
      <c r="DU77" s="200"/>
      <c r="DV77" s="200"/>
      <c r="DW77" s="200"/>
      <c r="DX77" s="200"/>
      <c r="DY77" s="200"/>
      <c r="DZ77" s="200"/>
      <c r="EA77" s="200"/>
      <c r="EB77" s="200"/>
      <c r="EC77" s="200"/>
      <c r="ED77" s="200"/>
      <c r="EE77" s="200"/>
      <c r="EF77" s="200"/>
      <c r="EG77" s="200"/>
      <c r="EH77" s="200"/>
      <c r="EI77" s="200"/>
      <c r="EJ77" s="200"/>
      <c r="EK77" s="200"/>
      <c r="EL77" s="200"/>
      <c r="EM77" s="200"/>
      <c r="EN77" s="200"/>
      <c r="EO77" s="200"/>
      <c r="EP77" s="200"/>
      <c r="EQ77" s="200"/>
      <c r="ER77" s="200"/>
      <c r="ES77" s="200"/>
      <c r="ET77" s="200"/>
      <c r="EU77" s="200"/>
      <c r="EV77" s="200"/>
      <c r="EW77" s="200"/>
      <c r="EX77" s="200"/>
      <c r="EY77" s="200"/>
      <c r="EZ77" s="200"/>
      <c r="FA77" s="200"/>
      <c r="FB77" s="200"/>
      <c r="FC77" s="200"/>
      <c r="FD77" s="200"/>
      <c r="FE77" s="200"/>
      <c r="FF77" s="200"/>
      <c r="FG77" s="200"/>
      <c r="FH77" s="200"/>
      <c r="FI77" s="200"/>
      <c r="FJ77" s="200"/>
      <c r="FK77" s="200"/>
    </row>
    <row r="78" spans="1:167" s="41" customFormat="1" ht="15" customHeight="1">
      <c r="A78" s="39"/>
      <c r="B78" s="201" t="s">
        <v>133</v>
      </c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2"/>
      <c r="AC78" s="330"/>
      <c r="AD78" s="331"/>
      <c r="AE78" s="331"/>
      <c r="AF78" s="331"/>
      <c r="AG78" s="331"/>
      <c r="AH78" s="331"/>
      <c r="AI78" s="331"/>
      <c r="AJ78" s="331"/>
      <c r="AK78" s="332"/>
      <c r="AL78" s="150" t="s">
        <v>263</v>
      </c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203">
        <f t="shared" si="3"/>
        <v>0</v>
      </c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0">
        <v>0</v>
      </c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>
        <v>0</v>
      </c>
      <c r="CH78" s="200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  <c r="CW78" s="200"/>
      <c r="CX78" s="200"/>
      <c r="CY78" s="200"/>
      <c r="CZ78" s="200"/>
      <c r="DA78" s="200"/>
      <c r="DB78" s="200"/>
      <c r="DC78" s="200"/>
      <c r="DD78" s="200"/>
      <c r="DE78" s="200"/>
      <c r="DF78" s="200"/>
      <c r="DG78" s="200"/>
      <c r="DH78" s="200"/>
      <c r="DI78" s="200"/>
      <c r="DJ78" s="200"/>
      <c r="DK78" s="200"/>
      <c r="DL78" s="200"/>
      <c r="DM78" s="200"/>
      <c r="DN78" s="200"/>
      <c r="DO78" s="200"/>
      <c r="DP78" s="200"/>
      <c r="DQ78" s="200"/>
      <c r="DR78" s="200"/>
      <c r="DS78" s="200"/>
      <c r="DT78" s="200"/>
      <c r="DU78" s="200"/>
      <c r="DV78" s="200"/>
      <c r="DW78" s="200"/>
      <c r="DX78" s="200"/>
      <c r="DY78" s="200"/>
      <c r="DZ78" s="200"/>
      <c r="EA78" s="200"/>
      <c r="EB78" s="200"/>
      <c r="EC78" s="200"/>
      <c r="ED78" s="200"/>
      <c r="EE78" s="200"/>
      <c r="EF78" s="200"/>
      <c r="EG78" s="200"/>
      <c r="EH78" s="200"/>
      <c r="EI78" s="200"/>
      <c r="EJ78" s="200"/>
      <c r="EK78" s="200"/>
      <c r="EL78" s="200"/>
      <c r="EM78" s="200"/>
      <c r="EN78" s="200"/>
      <c r="EO78" s="200"/>
      <c r="EP78" s="200"/>
      <c r="EQ78" s="200"/>
      <c r="ER78" s="200"/>
      <c r="ES78" s="200"/>
      <c r="ET78" s="200"/>
      <c r="EU78" s="200"/>
      <c r="EV78" s="200"/>
      <c r="EW78" s="200"/>
      <c r="EX78" s="200"/>
      <c r="EY78" s="200"/>
      <c r="EZ78" s="200"/>
      <c r="FA78" s="200"/>
      <c r="FB78" s="200"/>
      <c r="FC78" s="200"/>
      <c r="FD78" s="200"/>
      <c r="FE78" s="200"/>
      <c r="FF78" s="200"/>
      <c r="FG78" s="200"/>
      <c r="FH78" s="200"/>
      <c r="FI78" s="200"/>
      <c r="FJ78" s="200"/>
      <c r="FK78" s="200"/>
    </row>
    <row r="79" spans="1:167" s="41" customFormat="1" ht="15" customHeight="1">
      <c r="A79" s="39"/>
      <c r="B79" s="201" t="s">
        <v>133</v>
      </c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2"/>
      <c r="AC79" s="330"/>
      <c r="AD79" s="331"/>
      <c r="AE79" s="331"/>
      <c r="AF79" s="331"/>
      <c r="AG79" s="331"/>
      <c r="AH79" s="331"/>
      <c r="AI79" s="331"/>
      <c r="AJ79" s="331"/>
      <c r="AK79" s="332"/>
      <c r="AL79" s="150" t="s">
        <v>260</v>
      </c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203">
        <f t="shared" si="3"/>
        <v>0</v>
      </c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0">
        <v>0</v>
      </c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D79" s="200"/>
      <c r="CE79" s="200"/>
      <c r="CF79" s="200"/>
      <c r="CG79" s="200">
        <v>0</v>
      </c>
      <c r="CH79" s="200"/>
      <c r="CI79" s="200"/>
      <c r="CJ79" s="200"/>
      <c r="CK79" s="200"/>
      <c r="CL79" s="200"/>
      <c r="CM79" s="200"/>
      <c r="CN79" s="200"/>
      <c r="CO79" s="200"/>
      <c r="CP79" s="200"/>
      <c r="CQ79" s="200"/>
      <c r="CR79" s="200"/>
      <c r="CS79" s="200"/>
      <c r="CT79" s="200"/>
      <c r="CU79" s="200"/>
      <c r="CV79" s="200"/>
      <c r="CW79" s="200"/>
      <c r="CX79" s="200"/>
      <c r="CY79" s="200"/>
      <c r="CZ79" s="200"/>
      <c r="DA79" s="200"/>
      <c r="DB79" s="200"/>
      <c r="DC79" s="200"/>
      <c r="DD79" s="200"/>
      <c r="DE79" s="200"/>
      <c r="DF79" s="200"/>
      <c r="DG79" s="200"/>
      <c r="DH79" s="200"/>
      <c r="DI79" s="200"/>
      <c r="DJ79" s="200"/>
      <c r="DK79" s="200"/>
      <c r="DL79" s="200"/>
      <c r="DM79" s="200"/>
      <c r="DN79" s="200"/>
      <c r="DO79" s="200"/>
      <c r="DP79" s="200"/>
      <c r="DQ79" s="200"/>
      <c r="DR79" s="200"/>
      <c r="DS79" s="200"/>
      <c r="DT79" s="200"/>
      <c r="DU79" s="200"/>
      <c r="DV79" s="200"/>
      <c r="DW79" s="200"/>
      <c r="DX79" s="200"/>
      <c r="DY79" s="200"/>
      <c r="DZ79" s="200"/>
      <c r="EA79" s="200"/>
      <c r="EB79" s="200"/>
      <c r="EC79" s="200"/>
      <c r="ED79" s="200"/>
      <c r="EE79" s="200"/>
      <c r="EF79" s="200"/>
      <c r="EG79" s="200"/>
      <c r="EH79" s="200"/>
      <c r="EI79" s="200"/>
      <c r="EJ79" s="200"/>
      <c r="EK79" s="200"/>
      <c r="EL79" s="200"/>
      <c r="EM79" s="200"/>
      <c r="EN79" s="200"/>
      <c r="EO79" s="200"/>
      <c r="EP79" s="200"/>
      <c r="EQ79" s="200"/>
      <c r="ER79" s="200"/>
      <c r="ES79" s="200"/>
      <c r="ET79" s="200"/>
      <c r="EU79" s="200"/>
      <c r="EV79" s="200"/>
      <c r="EW79" s="200"/>
      <c r="EX79" s="200"/>
      <c r="EY79" s="200"/>
      <c r="EZ79" s="200"/>
      <c r="FA79" s="200"/>
      <c r="FB79" s="200"/>
      <c r="FC79" s="200"/>
      <c r="FD79" s="200"/>
      <c r="FE79" s="200"/>
      <c r="FF79" s="200"/>
      <c r="FG79" s="200"/>
      <c r="FH79" s="200"/>
      <c r="FI79" s="200"/>
      <c r="FJ79" s="200"/>
      <c r="FK79" s="200"/>
    </row>
    <row r="80" spans="1:167" s="41" customFormat="1" ht="15" customHeight="1">
      <c r="A80" s="39"/>
      <c r="B80" s="201" t="s">
        <v>133</v>
      </c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2"/>
      <c r="AC80" s="330"/>
      <c r="AD80" s="331"/>
      <c r="AE80" s="331"/>
      <c r="AF80" s="331"/>
      <c r="AG80" s="331"/>
      <c r="AH80" s="331"/>
      <c r="AI80" s="331"/>
      <c r="AJ80" s="331"/>
      <c r="AK80" s="332"/>
      <c r="AL80" s="150" t="s">
        <v>261</v>
      </c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203">
        <f t="shared" si="3"/>
        <v>0</v>
      </c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0">
        <v>0</v>
      </c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200"/>
      <c r="CD80" s="200"/>
      <c r="CE80" s="200"/>
      <c r="CF80" s="200"/>
      <c r="CG80" s="200">
        <v>0</v>
      </c>
      <c r="CH80" s="200"/>
      <c r="CI80" s="200"/>
      <c r="CJ80" s="200"/>
      <c r="CK80" s="200"/>
      <c r="CL80" s="200"/>
      <c r="CM80" s="200"/>
      <c r="CN80" s="200"/>
      <c r="CO80" s="200"/>
      <c r="CP80" s="200"/>
      <c r="CQ80" s="200"/>
      <c r="CR80" s="200"/>
      <c r="CS80" s="200"/>
      <c r="CT80" s="200"/>
      <c r="CU80" s="200"/>
      <c r="CV80" s="200"/>
      <c r="CW80" s="200"/>
      <c r="CX80" s="200"/>
      <c r="CY80" s="200"/>
      <c r="CZ80" s="200"/>
      <c r="DA80" s="200"/>
      <c r="DB80" s="200"/>
      <c r="DC80" s="200"/>
      <c r="DD80" s="200"/>
      <c r="DE80" s="200"/>
      <c r="DF80" s="200"/>
      <c r="DG80" s="200"/>
      <c r="DH80" s="200"/>
      <c r="DI80" s="200"/>
      <c r="DJ80" s="200"/>
      <c r="DK80" s="200"/>
      <c r="DL80" s="200"/>
      <c r="DM80" s="200"/>
      <c r="DN80" s="200"/>
      <c r="DO80" s="200"/>
      <c r="DP80" s="200"/>
      <c r="DQ80" s="200"/>
      <c r="DR80" s="200"/>
      <c r="DS80" s="200"/>
      <c r="DT80" s="200"/>
      <c r="DU80" s="200"/>
      <c r="DV80" s="200"/>
      <c r="DW80" s="200"/>
      <c r="DX80" s="200"/>
      <c r="DY80" s="200"/>
      <c r="DZ80" s="200"/>
      <c r="EA80" s="200"/>
      <c r="EB80" s="200"/>
      <c r="EC80" s="200"/>
      <c r="ED80" s="200"/>
      <c r="EE80" s="200"/>
      <c r="EF80" s="200"/>
      <c r="EG80" s="200"/>
      <c r="EH80" s="200"/>
      <c r="EI80" s="200"/>
      <c r="EJ80" s="200"/>
      <c r="EK80" s="200"/>
      <c r="EL80" s="200"/>
      <c r="EM80" s="200"/>
      <c r="EN80" s="200"/>
      <c r="EO80" s="200"/>
      <c r="EP80" s="200"/>
      <c r="EQ80" s="200"/>
      <c r="ER80" s="200"/>
      <c r="ES80" s="200"/>
      <c r="ET80" s="200"/>
      <c r="EU80" s="200"/>
      <c r="EV80" s="200"/>
      <c r="EW80" s="200"/>
      <c r="EX80" s="200"/>
      <c r="EY80" s="200"/>
      <c r="EZ80" s="200"/>
      <c r="FA80" s="200"/>
      <c r="FB80" s="200"/>
      <c r="FC80" s="200"/>
      <c r="FD80" s="200"/>
      <c r="FE80" s="200"/>
      <c r="FF80" s="200"/>
      <c r="FG80" s="200"/>
      <c r="FH80" s="200"/>
      <c r="FI80" s="200"/>
      <c r="FJ80" s="200"/>
      <c r="FK80" s="200"/>
    </row>
    <row r="81" spans="1:167" s="41" customFormat="1" ht="15" customHeight="1">
      <c r="A81" s="39"/>
      <c r="B81" s="201" t="s">
        <v>306</v>
      </c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2"/>
      <c r="AC81" s="330"/>
      <c r="AD81" s="331"/>
      <c r="AE81" s="331"/>
      <c r="AF81" s="331"/>
      <c r="AG81" s="331"/>
      <c r="AH81" s="331"/>
      <c r="AI81" s="331"/>
      <c r="AJ81" s="331"/>
      <c r="AK81" s="332"/>
      <c r="AL81" s="150" t="s">
        <v>305</v>
      </c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203">
        <f t="shared" si="3"/>
        <v>0</v>
      </c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0">
        <v>0</v>
      </c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C81" s="200"/>
      <c r="CD81" s="200"/>
      <c r="CE81" s="200"/>
      <c r="CF81" s="200"/>
      <c r="CG81" s="200"/>
      <c r="CH81" s="200"/>
      <c r="CI81" s="200"/>
      <c r="CJ81" s="200"/>
      <c r="CK81" s="200"/>
      <c r="CL81" s="200"/>
      <c r="CM81" s="200"/>
      <c r="CN81" s="200"/>
      <c r="CO81" s="200"/>
      <c r="CP81" s="200"/>
      <c r="CQ81" s="200"/>
      <c r="CR81" s="200"/>
      <c r="CS81" s="200"/>
      <c r="CT81" s="200"/>
      <c r="CU81" s="200"/>
      <c r="CV81" s="200"/>
      <c r="CW81" s="200"/>
      <c r="CX81" s="200"/>
      <c r="CY81" s="200"/>
      <c r="CZ81" s="200"/>
      <c r="DA81" s="200"/>
      <c r="DB81" s="200"/>
      <c r="DC81" s="200"/>
      <c r="DD81" s="200"/>
      <c r="DE81" s="200"/>
      <c r="DF81" s="200"/>
      <c r="DG81" s="200"/>
      <c r="DH81" s="200"/>
      <c r="DI81" s="200"/>
      <c r="DJ81" s="200"/>
      <c r="DK81" s="200"/>
      <c r="DL81" s="200"/>
      <c r="DM81" s="200"/>
      <c r="DN81" s="200"/>
      <c r="DO81" s="200"/>
      <c r="DP81" s="200"/>
      <c r="DQ81" s="200"/>
      <c r="DR81" s="200"/>
      <c r="DS81" s="200"/>
      <c r="DT81" s="200"/>
      <c r="DU81" s="200"/>
      <c r="DV81" s="200"/>
      <c r="DW81" s="200"/>
      <c r="DX81" s="200"/>
      <c r="DY81" s="200"/>
      <c r="DZ81" s="200"/>
      <c r="EA81" s="200"/>
      <c r="EB81" s="200"/>
      <c r="EC81" s="200"/>
      <c r="ED81" s="200"/>
      <c r="EE81" s="200"/>
      <c r="EF81" s="200"/>
      <c r="EG81" s="200"/>
      <c r="EH81" s="200"/>
      <c r="EI81" s="200"/>
      <c r="EJ81" s="200"/>
      <c r="EK81" s="200"/>
      <c r="EL81" s="200"/>
      <c r="EM81" s="200"/>
      <c r="EN81" s="200"/>
      <c r="EO81" s="200"/>
      <c r="EP81" s="200"/>
      <c r="EQ81" s="200"/>
      <c r="ER81" s="200"/>
      <c r="ES81" s="200"/>
      <c r="ET81" s="200"/>
      <c r="EU81" s="200"/>
      <c r="EV81" s="200"/>
      <c r="EW81" s="200"/>
      <c r="EX81" s="200"/>
      <c r="EY81" s="200"/>
      <c r="EZ81" s="200"/>
      <c r="FA81" s="200"/>
      <c r="FB81" s="200"/>
      <c r="FC81" s="200"/>
      <c r="FD81" s="200"/>
      <c r="FE81" s="200"/>
      <c r="FF81" s="200"/>
      <c r="FG81" s="200"/>
      <c r="FH81" s="200"/>
      <c r="FI81" s="200"/>
      <c r="FJ81" s="200"/>
      <c r="FK81" s="200"/>
    </row>
    <row r="82" spans="1:167" s="41" customFormat="1" ht="15" customHeight="1">
      <c r="A82" s="39"/>
      <c r="B82" s="201" t="s">
        <v>26</v>
      </c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2"/>
      <c r="AC82" s="330"/>
      <c r="AD82" s="331"/>
      <c r="AE82" s="331"/>
      <c r="AF82" s="331"/>
      <c r="AG82" s="331"/>
      <c r="AH82" s="331"/>
      <c r="AI82" s="331"/>
      <c r="AJ82" s="331"/>
      <c r="AK82" s="332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203">
        <f t="shared" si="3"/>
        <v>0</v>
      </c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C82" s="200"/>
      <c r="CD82" s="200"/>
      <c r="CE82" s="200"/>
      <c r="CF82" s="200"/>
      <c r="CG82" s="200"/>
      <c r="CH82" s="200"/>
      <c r="CI82" s="200"/>
      <c r="CJ82" s="200"/>
      <c r="CK82" s="200"/>
      <c r="CL82" s="200"/>
      <c r="CM82" s="200"/>
      <c r="CN82" s="200"/>
      <c r="CO82" s="200"/>
      <c r="CP82" s="200"/>
      <c r="CQ82" s="200"/>
      <c r="CR82" s="200"/>
      <c r="CS82" s="200"/>
      <c r="CT82" s="200"/>
      <c r="CU82" s="200"/>
      <c r="CV82" s="200"/>
      <c r="CW82" s="200"/>
      <c r="CX82" s="200"/>
      <c r="CY82" s="200"/>
      <c r="CZ82" s="200"/>
      <c r="DA82" s="200"/>
      <c r="DB82" s="200"/>
      <c r="DC82" s="200"/>
      <c r="DD82" s="200"/>
      <c r="DE82" s="200"/>
      <c r="DF82" s="200"/>
      <c r="DG82" s="200"/>
      <c r="DH82" s="200"/>
      <c r="DI82" s="200"/>
      <c r="DJ82" s="200"/>
      <c r="DK82" s="200"/>
      <c r="DL82" s="200"/>
      <c r="DM82" s="200"/>
      <c r="DN82" s="200"/>
      <c r="DO82" s="200"/>
      <c r="DP82" s="200"/>
      <c r="DQ82" s="200"/>
      <c r="DR82" s="200"/>
      <c r="DS82" s="200"/>
      <c r="DT82" s="200"/>
      <c r="DU82" s="200"/>
      <c r="DV82" s="200"/>
      <c r="DW82" s="200"/>
      <c r="DX82" s="200"/>
      <c r="DY82" s="200"/>
      <c r="DZ82" s="200"/>
      <c r="EA82" s="200"/>
      <c r="EB82" s="200"/>
      <c r="EC82" s="200"/>
      <c r="ED82" s="200"/>
      <c r="EE82" s="200"/>
      <c r="EF82" s="200"/>
      <c r="EG82" s="200"/>
      <c r="EH82" s="200"/>
      <c r="EI82" s="200"/>
      <c r="EJ82" s="200"/>
      <c r="EK82" s="200"/>
      <c r="EL82" s="200"/>
      <c r="EM82" s="200"/>
      <c r="EN82" s="200"/>
      <c r="EO82" s="200"/>
      <c r="EP82" s="200"/>
      <c r="EQ82" s="200"/>
      <c r="ER82" s="200"/>
      <c r="ES82" s="200"/>
      <c r="ET82" s="200"/>
      <c r="EU82" s="200"/>
      <c r="EV82" s="200"/>
      <c r="EW82" s="200"/>
      <c r="EX82" s="200"/>
      <c r="EY82" s="200"/>
      <c r="EZ82" s="200"/>
      <c r="FA82" s="200"/>
      <c r="FB82" s="200"/>
      <c r="FC82" s="200"/>
      <c r="FD82" s="200"/>
      <c r="FE82" s="200"/>
      <c r="FF82" s="200"/>
      <c r="FG82" s="200"/>
      <c r="FH82" s="200"/>
      <c r="FI82" s="200"/>
      <c r="FJ82" s="200"/>
      <c r="FK82" s="200"/>
    </row>
    <row r="83" spans="1:167" s="41" customFormat="1" ht="15" customHeight="1">
      <c r="A83" s="93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9"/>
      <c r="AC83" s="330"/>
      <c r="AD83" s="331"/>
      <c r="AE83" s="331"/>
      <c r="AF83" s="331"/>
      <c r="AG83" s="331"/>
      <c r="AH83" s="331"/>
      <c r="AI83" s="331"/>
      <c r="AJ83" s="331"/>
      <c r="AK83" s="332"/>
      <c r="AL83" s="150" t="s">
        <v>299</v>
      </c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203">
        <f t="shared" si="3"/>
        <v>0</v>
      </c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0">
        <v>0</v>
      </c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</row>
    <row r="84" spans="1:167" s="41" customFormat="1" ht="15" customHeight="1">
      <c r="A84" s="93"/>
      <c r="B84" s="235" t="s">
        <v>134</v>
      </c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6"/>
      <c r="AC84" s="330"/>
      <c r="AD84" s="331"/>
      <c r="AE84" s="331"/>
      <c r="AF84" s="331"/>
      <c r="AG84" s="331"/>
      <c r="AH84" s="331"/>
      <c r="AI84" s="331"/>
      <c r="AJ84" s="331"/>
      <c r="AK84" s="332"/>
      <c r="AL84" s="150" t="s">
        <v>242</v>
      </c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203">
        <f t="shared" si="3"/>
        <v>49839</v>
      </c>
      <c r="BB84" s="203"/>
      <c r="BC84" s="203"/>
      <c r="BD84" s="203"/>
      <c r="BE84" s="203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0">
        <v>49839</v>
      </c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  <c r="DB84" s="200"/>
      <c r="DC84" s="200"/>
      <c r="DD84" s="200"/>
      <c r="DE84" s="200"/>
      <c r="DF84" s="200"/>
      <c r="DG84" s="200"/>
      <c r="DH84" s="200"/>
      <c r="DI84" s="200"/>
      <c r="DJ84" s="200"/>
      <c r="DK84" s="200"/>
      <c r="DL84" s="200"/>
      <c r="DM84" s="200"/>
      <c r="DN84" s="200"/>
      <c r="DO84" s="200"/>
      <c r="DP84" s="200"/>
      <c r="DQ84" s="200"/>
      <c r="DR84" s="200"/>
      <c r="DS84" s="200"/>
      <c r="DT84" s="200"/>
      <c r="DU84" s="200"/>
      <c r="DV84" s="200"/>
      <c r="DW84" s="200"/>
      <c r="DX84" s="200"/>
      <c r="DY84" s="200"/>
      <c r="DZ84" s="200"/>
      <c r="EA84" s="200"/>
      <c r="EB84" s="200"/>
      <c r="EC84" s="200"/>
      <c r="ED84" s="200"/>
      <c r="EE84" s="200"/>
      <c r="EF84" s="200"/>
      <c r="EG84" s="200"/>
      <c r="EH84" s="200"/>
      <c r="EI84" s="200"/>
      <c r="EJ84" s="200"/>
      <c r="EK84" s="200"/>
      <c r="EL84" s="200"/>
      <c r="EM84" s="200"/>
      <c r="EN84" s="200"/>
      <c r="EO84" s="200"/>
      <c r="EP84" s="200"/>
      <c r="EQ84" s="200"/>
      <c r="ER84" s="200"/>
      <c r="ES84" s="200"/>
      <c r="ET84" s="200"/>
      <c r="EU84" s="200"/>
      <c r="EV84" s="200"/>
      <c r="EW84" s="200"/>
      <c r="EX84" s="200"/>
      <c r="EY84" s="200"/>
      <c r="EZ84" s="200"/>
      <c r="FA84" s="200"/>
      <c r="FB84" s="200"/>
      <c r="FC84" s="200"/>
      <c r="FD84" s="200"/>
      <c r="FE84" s="200"/>
      <c r="FF84" s="200"/>
      <c r="FG84" s="200"/>
      <c r="FH84" s="200"/>
      <c r="FI84" s="200"/>
      <c r="FJ84" s="200"/>
      <c r="FK84" s="200"/>
    </row>
    <row r="85" spans="1:167" s="41" customFormat="1" ht="15" customHeight="1">
      <c r="A85" s="94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8"/>
      <c r="AC85" s="330"/>
      <c r="AD85" s="331"/>
      <c r="AE85" s="331"/>
      <c r="AF85" s="331"/>
      <c r="AG85" s="331"/>
      <c r="AH85" s="331"/>
      <c r="AI85" s="331"/>
      <c r="AJ85" s="331"/>
      <c r="AK85" s="332"/>
      <c r="AL85" s="150" t="s">
        <v>249</v>
      </c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203">
        <f t="shared" si="3"/>
        <v>80000</v>
      </c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C85" s="200"/>
      <c r="CD85" s="200"/>
      <c r="CE85" s="200"/>
      <c r="CF85" s="200"/>
      <c r="CG85" s="200"/>
      <c r="CH85" s="200"/>
      <c r="CI85" s="200"/>
      <c r="CJ85" s="200"/>
      <c r="CK85" s="200"/>
      <c r="CL85" s="200"/>
      <c r="CM85" s="200"/>
      <c r="CN85" s="200"/>
      <c r="CO85" s="200"/>
      <c r="CP85" s="200"/>
      <c r="CQ85" s="200"/>
      <c r="CR85" s="200"/>
      <c r="CS85" s="200"/>
      <c r="CT85" s="200"/>
      <c r="CU85" s="200"/>
      <c r="CV85" s="200"/>
      <c r="CW85" s="200"/>
      <c r="CX85" s="200"/>
      <c r="CY85" s="200"/>
      <c r="CZ85" s="200"/>
      <c r="DA85" s="200"/>
      <c r="DB85" s="200"/>
      <c r="DC85" s="200"/>
      <c r="DD85" s="200"/>
      <c r="DE85" s="200"/>
      <c r="DF85" s="200"/>
      <c r="DG85" s="200"/>
      <c r="DH85" s="200"/>
      <c r="DI85" s="200"/>
      <c r="DJ85" s="200"/>
      <c r="DK85" s="200"/>
      <c r="DL85" s="200"/>
      <c r="DM85" s="200"/>
      <c r="DN85" s="200"/>
      <c r="DO85" s="200"/>
      <c r="DP85" s="200"/>
      <c r="DQ85" s="200"/>
      <c r="DR85" s="200"/>
      <c r="DS85" s="200"/>
      <c r="DT85" s="200"/>
      <c r="DU85" s="200"/>
      <c r="DV85" s="200"/>
      <c r="DW85" s="200"/>
      <c r="DX85" s="200"/>
      <c r="DY85" s="200"/>
      <c r="DZ85" s="200"/>
      <c r="EA85" s="200"/>
      <c r="EB85" s="200"/>
      <c r="EC85" s="200"/>
      <c r="ED85" s="200"/>
      <c r="EE85" s="200"/>
      <c r="EF85" s="200">
        <v>80000</v>
      </c>
      <c r="EG85" s="200"/>
      <c r="EH85" s="200"/>
      <c r="EI85" s="200"/>
      <c r="EJ85" s="200"/>
      <c r="EK85" s="200"/>
      <c r="EL85" s="200"/>
      <c r="EM85" s="200"/>
      <c r="EN85" s="200"/>
      <c r="EO85" s="200"/>
      <c r="EP85" s="200"/>
      <c r="EQ85" s="200"/>
      <c r="ER85" s="200"/>
      <c r="ES85" s="200"/>
      <c r="ET85" s="200"/>
      <c r="EU85" s="200"/>
      <c r="EV85" s="200"/>
      <c r="EW85" s="200"/>
      <c r="EX85" s="200"/>
      <c r="EY85" s="200"/>
      <c r="EZ85" s="200"/>
      <c r="FA85" s="200"/>
      <c r="FB85" s="200"/>
      <c r="FC85" s="200"/>
      <c r="FD85" s="200"/>
      <c r="FE85" s="200"/>
      <c r="FF85" s="200"/>
      <c r="FG85" s="200"/>
      <c r="FH85" s="200"/>
      <c r="FI85" s="200"/>
      <c r="FJ85" s="200"/>
      <c r="FK85" s="200"/>
    </row>
    <row r="86" spans="1:167" s="41" customFormat="1" ht="15" customHeight="1">
      <c r="A86" s="94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8"/>
      <c r="AC86" s="330"/>
      <c r="AD86" s="331"/>
      <c r="AE86" s="331"/>
      <c r="AF86" s="331"/>
      <c r="AG86" s="331"/>
      <c r="AH86" s="331"/>
      <c r="AI86" s="331"/>
      <c r="AJ86" s="331"/>
      <c r="AK86" s="332"/>
      <c r="AL86" s="150" t="s">
        <v>311</v>
      </c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203">
        <f t="shared" si="3"/>
        <v>15000</v>
      </c>
      <c r="BB86" s="203"/>
      <c r="BC86" s="203"/>
      <c r="BD86" s="203"/>
      <c r="BE86" s="203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D86" s="200"/>
      <c r="CE86" s="200"/>
      <c r="CF86" s="200"/>
      <c r="CG86" s="200"/>
      <c r="CH86" s="200"/>
      <c r="CI86" s="200"/>
      <c r="CJ86" s="200"/>
      <c r="CK86" s="200"/>
      <c r="CL86" s="200"/>
      <c r="CM86" s="200"/>
      <c r="CN86" s="200"/>
      <c r="CO86" s="200"/>
      <c r="CP86" s="200"/>
      <c r="CQ86" s="200"/>
      <c r="CR86" s="200"/>
      <c r="CS86" s="200"/>
      <c r="CT86" s="200"/>
      <c r="CU86" s="200"/>
      <c r="CV86" s="200"/>
      <c r="CW86" s="200"/>
      <c r="CX86" s="200"/>
      <c r="CY86" s="200"/>
      <c r="CZ86" s="200"/>
      <c r="DA86" s="200"/>
      <c r="DB86" s="200"/>
      <c r="DC86" s="200"/>
      <c r="DD86" s="200"/>
      <c r="DE86" s="200"/>
      <c r="DF86" s="200"/>
      <c r="DG86" s="200"/>
      <c r="DH86" s="200"/>
      <c r="DI86" s="200"/>
      <c r="DJ86" s="200"/>
      <c r="DK86" s="200"/>
      <c r="DL86" s="200"/>
      <c r="DM86" s="200"/>
      <c r="DN86" s="200"/>
      <c r="DO86" s="200"/>
      <c r="DP86" s="200"/>
      <c r="DQ86" s="200"/>
      <c r="DR86" s="200"/>
      <c r="DS86" s="200"/>
      <c r="DT86" s="200"/>
      <c r="DU86" s="200"/>
      <c r="DV86" s="200"/>
      <c r="DW86" s="200"/>
      <c r="DX86" s="200"/>
      <c r="DY86" s="200"/>
      <c r="DZ86" s="200"/>
      <c r="EA86" s="200"/>
      <c r="EB86" s="200"/>
      <c r="EC86" s="200"/>
      <c r="ED86" s="200"/>
      <c r="EE86" s="200"/>
      <c r="EF86" s="200"/>
      <c r="EG86" s="200"/>
      <c r="EH86" s="200"/>
      <c r="EI86" s="200"/>
      <c r="EJ86" s="200"/>
      <c r="EK86" s="200"/>
      <c r="EL86" s="200"/>
      <c r="EM86" s="200"/>
      <c r="EN86" s="200"/>
      <c r="EO86" s="200"/>
      <c r="EP86" s="200"/>
      <c r="EQ86" s="200"/>
      <c r="ER86" s="200"/>
      <c r="ES86" s="200"/>
      <c r="ET86" s="200"/>
      <c r="EU86" s="200"/>
      <c r="EV86" s="200">
        <v>15000</v>
      </c>
      <c r="EW86" s="200"/>
      <c r="EX86" s="200"/>
      <c r="EY86" s="200"/>
      <c r="EZ86" s="200"/>
      <c r="FA86" s="200"/>
      <c r="FB86" s="200"/>
      <c r="FC86" s="200"/>
      <c r="FD86" s="200"/>
      <c r="FE86" s="200"/>
      <c r="FF86" s="200"/>
      <c r="FG86" s="200"/>
      <c r="FH86" s="200"/>
      <c r="FI86" s="200"/>
      <c r="FJ86" s="200"/>
      <c r="FK86" s="200"/>
    </row>
    <row r="87" spans="1:167" s="41" customFormat="1" ht="15" customHeight="1">
      <c r="A87" s="94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40"/>
      <c r="AC87" s="330"/>
      <c r="AD87" s="331"/>
      <c r="AE87" s="331"/>
      <c r="AF87" s="331"/>
      <c r="AG87" s="331"/>
      <c r="AH87" s="331"/>
      <c r="AI87" s="331"/>
      <c r="AJ87" s="331"/>
      <c r="AK87" s="332"/>
      <c r="AL87" s="150" t="s">
        <v>255</v>
      </c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203">
        <f t="shared" si="3"/>
        <v>4000</v>
      </c>
      <c r="BB87" s="203"/>
      <c r="BC87" s="203"/>
      <c r="BD87" s="203"/>
      <c r="BE87" s="203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203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D87" s="200"/>
      <c r="CE87" s="200"/>
      <c r="CF87" s="200"/>
      <c r="CG87" s="200">
        <v>4000</v>
      </c>
      <c r="CH87" s="200"/>
      <c r="CI87" s="200"/>
      <c r="CJ87" s="200"/>
      <c r="CK87" s="200"/>
      <c r="CL87" s="200"/>
      <c r="CM87" s="200"/>
      <c r="CN87" s="200"/>
      <c r="CO87" s="200"/>
      <c r="CP87" s="200"/>
      <c r="CQ87" s="200"/>
      <c r="CR87" s="200"/>
      <c r="CS87" s="200"/>
      <c r="CT87" s="200"/>
      <c r="CU87" s="200"/>
      <c r="CV87" s="200"/>
      <c r="CW87" s="200"/>
      <c r="CX87" s="200"/>
      <c r="CY87" s="200"/>
      <c r="CZ87" s="200"/>
      <c r="DA87" s="200"/>
      <c r="DB87" s="200"/>
      <c r="DC87" s="200"/>
      <c r="DD87" s="200"/>
      <c r="DE87" s="200"/>
      <c r="DF87" s="200"/>
      <c r="DG87" s="200"/>
      <c r="DH87" s="200"/>
      <c r="DI87" s="200"/>
      <c r="DJ87" s="200"/>
      <c r="DK87" s="200"/>
      <c r="DL87" s="200"/>
      <c r="DM87" s="200"/>
      <c r="DN87" s="200"/>
      <c r="DO87" s="200"/>
      <c r="DP87" s="200"/>
      <c r="DQ87" s="200"/>
      <c r="DR87" s="200"/>
      <c r="DS87" s="200"/>
      <c r="DT87" s="200"/>
      <c r="DU87" s="200"/>
      <c r="DV87" s="200"/>
      <c r="DW87" s="200"/>
      <c r="DX87" s="200"/>
      <c r="DY87" s="200"/>
      <c r="DZ87" s="200"/>
      <c r="EA87" s="200"/>
      <c r="EB87" s="200"/>
      <c r="EC87" s="200"/>
      <c r="ED87" s="200"/>
      <c r="EE87" s="200"/>
      <c r="EF87" s="200"/>
      <c r="EG87" s="200"/>
      <c r="EH87" s="200"/>
      <c r="EI87" s="200"/>
      <c r="EJ87" s="200"/>
      <c r="EK87" s="200"/>
      <c r="EL87" s="200"/>
      <c r="EM87" s="200"/>
      <c r="EN87" s="200"/>
      <c r="EO87" s="200"/>
      <c r="EP87" s="200"/>
      <c r="EQ87" s="200"/>
      <c r="ER87" s="200"/>
      <c r="ES87" s="200"/>
      <c r="ET87" s="200"/>
      <c r="EU87" s="200"/>
      <c r="EV87" s="200"/>
      <c r="EW87" s="200"/>
      <c r="EX87" s="200"/>
      <c r="EY87" s="200"/>
      <c r="EZ87" s="200"/>
      <c r="FA87" s="200"/>
      <c r="FB87" s="200"/>
      <c r="FC87" s="200"/>
      <c r="FD87" s="200"/>
      <c r="FE87" s="200"/>
      <c r="FF87" s="200"/>
      <c r="FG87" s="200"/>
      <c r="FH87" s="200"/>
      <c r="FI87" s="200"/>
      <c r="FJ87" s="200"/>
      <c r="FK87" s="200"/>
    </row>
    <row r="88" spans="1:167" s="41" customFormat="1" ht="30" customHeight="1">
      <c r="A88" s="39"/>
      <c r="B88" s="201" t="s">
        <v>135</v>
      </c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2"/>
      <c r="AC88" s="330"/>
      <c r="AD88" s="331"/>
      <c r="AE88" s="331"/>
      <c r="AF88" s="331"/>
      <c r="AG88" s="331"/>
      <c r="AH88" s="331"/>
      <c r="AI88" s="331"/>
      <c r="AJ88" s="331"/>
      <c r="AK88" s="332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203">
        <f t="shared" si="3"/>
        <v>0</v>
      </c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200"/>
      <c r="CH88" s="200"/>
      <c r="CI88" s="200"/>
      <c r="CJ88" s="200"/>
      <c r="CK88" s="200"/>
      <c r="CL88" s="200"/>
      <c r="CM88" s="200"/>
      <c r="CN88" s="200"/>
      <c r="CO88" s="200"/>
      <c r="CP88" s="200"/>
      <c r="CQ88" s="200"/>
      <c r="CR88" s="200"/>
      <c r="CS88" s="200"/>
      <c r="CT88" s="200"/>
      <c r="CU88" s="200"/>
      <c r="CV88" s="200"/>
      <c r="CW88" s="200"/>
      <c r="CX88" s="200"/>
      <c r="CY88" s="200"/>
      <c r="CZ88" s="200"/>
      <c r="DA88" s="200"/>
      <c r="DB88" s="200"/>
      <c r="DC88" s="200"/>
      <c r="DD88" s="200"/>
      <c r="DE88" s="200"/>
      <c r="DF88" s="200"/>
      <c r="DG88" s="200"/>
      <c r="DH88" s="200"/>
      <c r="DI88" s="200"/>
      <c r="DJ88" s="200"/>
      <c r="DK88" s="200"/>
      <c r="DL88" s="200"/>
      <c r="DM88" s="200"/>
      <c r="DN88" s="200"/>
      <c r="DO88" s="200"/>
      <c r="DP88" s="200"/>
      <c r="DQ88" s="200"/>
      <c r="DR88" s="200"/>
      <c r="DS88" s="200"/>
      <c r="DT88" s="200"/>
      <c r="DU88" s="200"/>
      <c r="DV88" s="200"/>
      <c r="DW88" s="200"/>
      <c r="DX88" s="200"/>
      <c r="DY88" s="200"/>
      <c r="DZ88" s="200"/>
      <c r="EA88" s="200"/>
      <c r="EB88" s="200"/>
      <c r="EC88" s="200"/>
      <c r="ED88" s="200"/>
      <c r="EE88" s="200"/>
      <c r="EF88" s="200"/>
      <c r="EG88" s="200"/>
      <c r="EH88" s="200"/>
      <c r="EI88" s="200"/>
      <c r="EJ88" s="200"/>
      <c r="EK88" s="200"/>
      <c r="EL88" s="200"/>
      <c r="EM88" s="200"/>
      <c r="EN88" s="200"/>
      <c r="EO88" s="200"/>
      <c r="EP88" s="200"/>
      <c r="EQ88" s="200"/>
      <c r="ER88" s="200"/>
      <c r="ES88" s="200"/>
      <c r="ET88" s="200"/>
      <c r="EU88" s="200"/>
      <c r="EV88" s="200"/>
      <c r="EW88" s="200"/>
      <c r="EX88" s="200"/>
      <c r="EY88" s="200"/>
      <c r="EZ88" s="200"/>
      <c r="FA88" s="200"/>
      <c r="FB88" s="200"/>
      <c r="FC88" s="200"/>
      <c r="FD88" s="200"/>
      <c r="FE88" s="200"/>
      <c r="FF88" s="200"/>
      <c r="FG88" s="200"/>
      <c r="FH88" s="200"/>
      <c r="FI88" s="200"/>
      <c r="FJ88" s="200"/>
      <c r="FK88" s="200"/>
    </row>
    <row r="89" spans="1:167" s="41" customFormat="1" ht="15" customHeight="1">
      <c r="A89" s="93"/>
      <c r="B89" s="235" t="s">
        <v>136</v>
      </c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6"/>
      <c r="AC89" s="330"/>
      <c r="AD89" s="331"/>
      <c r="AE89" s="331"/>
      <c r="AF89" s="331"/>
      <c r="AG89" s="331"/>
      <c r="AH89" s="331"/>
      <c r="AI89" s="331"/>
      <c r="AJ89" s="331"/>
      <c r="AK89" s="332"/>
      <c r="AL89" s="150" t="s">
        <v>281</v>
      </c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203">
        <f t="shared" si="3"/>
        <v>12000</v>
      </c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0">
        <v>12000</v>
      </c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0"/>
      <c r="CQ89" s="200"/>
      <c r="CR89" s="200"/>
      <c r="CS89" s="200"/>
      <c r="CT89" s="200"/>
      <c r="CU89" s="200"/>
      <c r="CV89" s="200"/>
      <c r="CW89" s="200"/>
      <c r="CX89" s="200"/>
      <c r="CY89" s="200"/>
      <c r="CZ89" s="200"/>
      <c r="DA89" s="200"/>
      <c r="DB89" s="200"/>
      <c r="DC89" s="200"/>
      <c r="DD89" s="200"/>
      <c r="DE89" s="200"/>
      <c r="DF89" s="200"/>
      <c r="DG89" s="200"/>
      <c r="DH89" s="200"/>
      <c r="DI89" s="200"/>
      <c r="DJ89" s="200"/>
      <c r="DK89" s="200"/>
      <c r="DL89" s="200"/>
      <c r="DM89" s="200"/>
      <c r="DN89" s="200"/>
      <c r="DO89" s="200"/>
      <c r="DP89" s="200"/>
      <c r="DQ89" s="200"/>
      <c r="DR89" s="200"/>
      <c r="DS89" s="200"/>
      <c r="DT89" s="200"/>
      <c r="DU89" s="200"/>
      <c r="DV89" s="200"/>
      <c r="DW89" s="200"/>
      <c r="DX89" s="200"/>
      <c r="DY89" s="200"/>
      <c r="DZ89" s="200"/>
      <c r="EA89" s="200"/>
      <c r="EB89" s="200"/>
      <c r="EC89" s="200"/>
      <c r="ED89" s="200"/>
      <c r="EE89" s="200"/>
      <c r="EF89" s="200"/>
      <c r="EG89" s="200"/>
      <c r="EH89" s="200"/>
      <c r="EI89" s="200"/>
      <c r="EJ89" s="200"/>
      <c r="EK89" s="200"/>
      <c r="EL89" s="200"/>
      <c r="EM89" s="200"/>
      <c r="EN89" s="200"/>
      <c r="EO89" s="200"/>
      <c r="EP89" s="200"/>
      <c r="EQ89" s="200"/>
      <c r="ER89" s="200"/>
      <c r="ES89" s="200"/>
      <c r="ET89" s="200"/>
      <c r="EU89" s="200"/>
      <c r="EV89" s="200"/>
      <c r="EW89" s="200"/>
      <c r="EX89" s="200"/>
      <c r="EY89" s="200"/>
      <c r="EZ89" s="200"/>
      <c r="FA89" s="200"/>
      <c r="FB89" s="200"/>
      <c r="FC89" s="200"/>
      <c r="FD89" s="200"/>
      <c r="FE89" s="200"/>
      <c r="FF89" s="200"/>
      <c r="FG89" s="200"/>
      <c r="FH89" s="200"/>
      <c r="FI89" s="200"/>
      <c r="FJ89" s="200"/>
      <c r="FK89" s="200"/>
    </row>
    <row r="90" spans="1:167" s="41" customFormat="1" ht="15" customHeight="1">
      <c r="A90" s="93"/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8"/>
      <c r="AC90" s="110"/>
      <c r="AD90" s="111"/>
      <c r="AE90" s="111"/>
      <c r="AF90" s="111"/>
      <c r="AG90" s="111"/>
      <c r="AH90" s="111"/>
      <c r="AI90" s="111"/>
      <c r="AJ90" s="111"/>
      <c r="AK90" s="112"/>
      <c r="AL90" s="150" t="s">
        <v>301</v>
      </c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203">
        <f t="shared" si="3"/>
        <v>0</v>
      </c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C90" s="200"/>
      <c r="CD90" s="200"/>
      <c r="CE90" s="200"/>
      <c r="CF90" s="200"/>
      <c r="CG90" s="200"/>
      <c r="CH90" s="200"/>
      <c r="CI90" s="200"/>
      <c r="CJ90" s="200"/>
      <c r="CK90" s="200"/>
      <c r="CL90" s="200"/>
      <c r="CM90" s="200"/>
      <c r="CN90" s="200"/>
      <c r="CO90" s="200"/>
      <c r="CP90" s="200"/>
      <c r="CQ90" s="200"/>
      <c r="CR90" s="200"/>
      <c r="CS90" s="200"/>
      <c r="CT90" s="200"/>
      <c r="CU90" s="200"/>
      <c r="CV90" s="200"/>
      <c r="CW90" s="200"/>
      <c r="CX90" s="200"/>
      <c r="CY90" s="200"/>
      <c r="CZ90" s="200"/>
      <c r="DA90" s="200"/>
      <c r="DB90" s="200"/>
      <c r="DC90" s="200"/>
      <c r="DD90" s="200"/>
      <c r="DE90" s="200"/>
      <c r="DF90" s="200"/>
      <c r="DG90" s="200"/>
      <c r="DH90" s="200"/>
      <c r="DI90" s="200"/>
      <c r="DJ90" s="200"/>
      <c r="DK90" s="200"/>
      <c r="DL90" s="200"/>
      <c r="DM90" s="200"/>
      <c r="DN90" s="200"/>
      <c r="DO90" s="200"/>
      <c r="DP90" s="200"/>
      <c r="DQ90" s="200"/>
      <c r="DR90" s="200"/>
      <c r="DS90" s="200"/>
      <c r="DT90" s="200"/>
      <c r="DU90" s="200"/>
      <c r="DV90" s="200"/>
      <c r="DW90" s="200"/>
      <c r="DX90" s="200"/>
      <c r="DY90" s="200"/>
      <c r="DZ90" s="200"/>
      <c r="EA90" s="200"/>
      <c r="EB90" s="200"/>
      <c r="EC90" s="200"/>
      <c r="ED90" s="200"/>
      <c r="EE90" s="200"/>
      <c r="EF90" s="200"/>
      <c r="EG90" s="200"/>
      <c r="EH90" s="200"/>
      <c r="EI90" s="200"/>
      <c r="EJ90" s="200"/>
      <c r="EK90" s="200"/>
      <c r="EL90" s="200"/>
      <c r="EM90" s="200"/>
      <c r="EN90" s="200"/>
      <c r="EO90" s="200"/>
      <c r="EP90" s="200"/>
      <c r="EQ90" s="200"/>
      <c r="ER90" s="200"/>
      <c r="ES90" s="200"/>
      <c r="ET90" s="200"/>
      <c r="EU90" s="200"/>
      <c r="EV90" s="200"/>
      <c r="EW90" s="200"/>
      <c r="EX90" s="200"/>
      <c r="EY90" s="200"/>
      <c r="EZ90" s="200"/>
      <c r="FA90" s="200"/>
      <c r="FB90" s="200"/>
      <c r="FC90" s="200"/>
      <c r="FD90" s="200"/>
      <c r="FE90" s="200"/>
      <c r="FF90" s="200"/>
      <c r="FG90" s="200"/>
      <c r="FH90" s="200"/>
      <c r="FI90" s="200"/>
      <c r="FJ90" s="200"/>
      <c r="FK90" s="200"/>
    </row>
    <row r="91" spans="1:167" s="41" customFormat="1">
      <c r="A91" s="94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8"/>
      <c r="AC91" s="204"/>
      <c r="AD91" s="205"/>
      <c r="AE91" s="205"/>
      <c r="AF91" s="205"/>
      <c r="AG91" s="205"/>
      <c r="AH91" s="205"/>
      <c r="AI91" s="205"/>
      <c r="AJ91" s="205"/>
      <c r="AK91" s="206"/>
      <c r="AL91" s="150" t="s">
        <v>282</v>
      </c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203">
        <f t="shared" si="3"/>
        <v>11000</v>
      </c>
      <c r="BB91" s="203"/>
      <c r="BC91" s="203"/>
      <c r="BD91" s="203"/>
      <c r="BE91" s="203"/>
      <c r="BF91" s="203"/>
      <c r="BG91" s="203"/>
      <c r="BH91" s="203"/>
      <c r="BI91" s="203"/>
      <c r="BJ91" s="203"/>
      <c r="BK91" s="203"/>
      <c r="BL91" s="203"/>
      <c r="BM91" s="203"/>
      <c r="BN91" s="203"/>
      <c r="BO91" s="203"/>
      <c r="BP91" s="203"/>
      <c r="BQ91" s="200">
        <v>11000</v>
      </c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D91" s="200"/>
      <c r="CE91" s="200"/>
      <c r="CF91" s="200"/>
      <c r="CG91" s="200"/>
      <c r="CH91" s="200"/>
      <c r="CI91" s="200"/>
      <c r="CJ91" s="200"/>
      <c r="CK91" s="200"/>
      <c r="CL91" s="200"/>
      <c r="CM91" s="200"/>
      <c r="CN91" s="200"/>
      <c r="CO91" s="200"/>
      <c r="CP91" s="200"/>
      <c r="CQ91" s="200"/>
      <c r="CR91" s="200"/>
      <c r="CS91" s="200"/>
      <c r="CT91" s="200"/>
      <c r="CU91" s="200"/>
      <c r="CV91" s="200"/>
      <c r="CW91" s="200"/>
      <c r="CX91" s="200"/>
      <c r="CY91" s="200"/>
      <c r="CZ91" s="200"/>
      <c r="DA91" s="200"/>
      <c r="DB91" s="200"/>
      <c r="DC91" s="200"/>
      <c r="DD91" s="200"/>
      <c r="DE91" s="200"/>
      <c r="DF91" s="200"/>
      <c r="DG91" s="200"/>
      <c r="DH91" s="200"/>
      <c r="DI91" s="200"/>
      <c r="DJ91" s="200"/>
      <c r="DK91" s="200"/>
      <c r="DL91" s="200"/>
      <c r="DM91" s="200"/>
      <c r="DN91" s="200"/>
      <c r="DO91" s="200"/>
      <c r="DP91" s="200"/>
      <c r="DQ91" s="200"/>
      <c r="DR91" s="200"/>
      <c r="DS91" s="200"/>
      <c r="DT91" s="200"/>
      <c r="DU91" s="200"/>
      <c r="DV91" s="200"/>
      <c r="DW91" s="200"/>
      <c r="DX91" s="200"/>
      <c r="DY91" s="200"/>
      <c r="DZ91" s="200"/>
      <c r="EA91" s="200"/>
      <c r="EB91" s="200"/>
      <c r="EC91" s="200"/>
      <c r="ED91" s="200"/>
      <c r="EE91" s="200"/>
      <c r="EF91" s="200"/>
      <c r="EG91" s="200"/>
      <c r="EH91" s="200"/>
      <c r="EI91" s="200"/>
      <c r="EJ91" s="200"/>
      <c r="EK91" s="200"/>
      <c r="EL91" s="200"/>
      <c r="EM91" s="200"/>
      <c r="EN91" s="200"/>
      <c r="EO91" s="200"/>
      <c r="EP91" s="200"/>
      <c r="EQ91" s="200"/>
      <c r="ER91" s="200"/>
      <c r="ES91" s="200"/>
      <c r="ET91" s="200"/>
      <c r="EU91" s="200"/>
      <c r="EV91" s="200"/>
      <c r="EW91" s="200"/>
      <c r="EX91" s="200"/>
      <c r="EY91" s="200"/>
      <c r="EZ91" s="200"/>
      <c r="FA91" s="200"/>
      <c r="FB91" s="200"/>
      <c r="FC91" s="200"/>
      <c r="FD91" s="200"/>
      <c r="FE91" s="200"/>
      <c r="FF91" s="200"/>
      <c r="FG91" s="200"/>
      <c r="FH91" s="200"/>
      <c r="FI91" s="200"/>
      <c r="FJ91" s="200"/>
      <c r="FK91" s="200"/>
    </row>
    <row r="92" spans="1:167" s="41" customFormat="1" ht="15" customHeight="1">
      <c r="A92" s="216"/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8"/>
      <c r="AC92" s="204"/>
      <c r="AD92" s="205"/>
      <c r="AE92" s="205"/>
      <c r="AF92" s="205"/>
      <c r="AG92" s="205"/>
      <c r="AH92" s="205"/>
      <c r="AI92" s="205"/>
      <c r="AJ92" s="205"/>
      <c r="AK92" s="206"/>
      <c r="AL92" s="150" t="s">
        <v>275</v>
      </c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203">
        <f t="shared" si="3"/>
        <v>15000</v>
      </c>
      <c r="BB92" s="203"/>
      <c r="BC92" s="203"/>
      <c r="BD92" s="203"/>
      <c r="BE92" s="203"/>
      <c r="BF92" s="203"/>
      <c r="BG92" s="203"/>
      <c r="BH92" s="203"/>
      <c r="BI92" s="203"/>
      <c r="BJ92" s="203"/>
      <c r="BK92" s="203"/>
      <c r="BL92" s="203"/>
      <c r="BM92" s="203"/>
      <c r="BN92" s="203"/>
      <c r="BO92" s="203"/>
      <c r="BP92" s="203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D92" s="200"/>
      <c r="CE92" s="200"/>
      <c r="CF92" s="200"/>
      <c r="CG92" s="200"/>
      <c r="CH92" s="200"/>
      <c r="CI92" s="200"/>
      <c r="CJ92" s="200"/>
      <c r="CK92" s="200"/>
      <c r="CL92" s="200"/>
      <c r="CM92" s="200"/>
      <c r="CN92" s="200"/>
      <c r="CO92" s="200"/>
      <c r="CP92" s="200"/>
      <c r="CQ92" s="200"/>
      <c r="CR92" s="200"/>
      <c r="CS92" s="200"/>
      <c r="CT92" s="200"/>
      <c r="CU92" s="200"/>
      <c r="CV92" s="200"/>
      <c r="CW92" s="200"/>
      <c r="CX92" s="200"/>
      <c r="CY92" s="200"/>
      <c r="CZ92" s="200"/>
      <c r="DA92" s="200"/>
      <c r="DB92" s="200"/>
      <c r="DC92" s="200"/>
      <c r="DD92" s="200"/>
      <c r="DE92" s="200"/>
      <c r="DF92" s="200"/>
      <c r="DG92" s="200"/>
      <c r="DH92" s="200"/>
      <c r="DI92" s="200"/>
      <c r="DJ92" s="200"/>
      <c r="DK92" s="200"/>
      <c r="DL92" s="200"/>
      <c r="DM92" s="200"/>
      <c r="DN92" s="200"/>
      <c r="DO92" s="200"/>
      <c r="DP92" s="200"/>
      <c r="DQ92" s="200"/>
      <c r="DR92" s="200"/>
      <c r="DS92" s="200"/>
      <c r="DT92" s="200"/>
      <c r="DU92" s="200"/>
      <c r="DV92" s="200"/>
      <c r="DW92" s="200"/>
      <c r="DX92" s="200"/>
      <c r="DY92" s="200"/>
      <c r="DZ92" s="200"/>
      <c r="EA92" s="200"/>
      <c r="EB92" s="200"/>
      <c r="EC92" s="200"/>
      <c r="ED92" s="200"/>
      <c r="EE92" s="200"/>
      <c r="EF92" s="200">
        <v>15000</v>
      </c>
      <c r="EG92" s="200"/>
      <c r="EH92" s="200"/>
      <c r="EI92" s="200"/>
      <c r="EJ92" s="200"/>
      <c r="EK92" s="200"/>
      <c r="EL92" s="200"/>
      <c r="EM92" s="200"/>
      <c r="EN92" s="200"/>
      <c r="EO92" s="200"/>
      <c r="EP92" s="200"/>
      <c r="EQ92" s="200"/>
      <c r="ER92" s="200"/>
      <c r="ES92" s="200"/>
      <c r="ET92" s="200"/>
      <c r="EU92" s="200"/>
      <c r="EV92" s="200"/>
      <c r="EW92" s="200"/>
      <c r="EX92" s="200"/>
      <c r="EY92" s="200"/>
      <c r="EZ92" s="200"/>
      <c r="FA92" s="200"/>
      <c r="FB92" s="200"/>
      <c r="FC92" s="200"/>
      <c r="FD92" s="200"/>
      <c r="FE92" s="200"/>
      <c r="FF92" s="200"/>
      <c r="FG92" s="200"/>
      <c r="FH92" s="200"/>
      <c r="FI92" s="200"/>
      <c r="FJ92" s="200"/>
      <c r="FK92" s="200"/>
    </row>
    <row r="93" spans="1:167" s="41" customFormat="1" ht="15" customHeight="1">
      <c r="A93" s="217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8"/>
      <c r="AC93" s="204"/>
      <c r="AD93" s="205"/>
      <c r="AE93" s="205"/>
      <c r="AF93" s="205"/>
      <c r="AG93" s="205"/>
      <c r="AH93" s="205"/>
      <c r="AI93" s="205"/>
      <c r="AJ93" s="205"/>
      <c r="AK93" s="206"/>
      <c r="AL93" s="150" t="s">
        <v>276</v>
      </c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203">
        <f t="shared" si="3"/>
        <v>1380000</v>
      </c>
      <c r="BB93" s="203"/>
      <c r="BC93" s="203"/>
      <c r="BD93" s="203"/>
      <c r="BE93" s="203"/>
      <c r="BF93" s="203"/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0"/>
      <c r="CQ93" s="200"/>
      <c r="CR93" s="200"/>
      <c r="CS93" s="200"/>
      <c r="CT93" s="200"/>
      <c r="CU93" s="200"/>
      <c r="CV93" s="200"/>
      <c r="CW93" s="200"/>
      <c r="CX93" s="200"/>
      <c r="CY93" s="200"/>
      <c r="CZ93" s="200"/>
      <c r="DA93" s="200"/>
      <c r="DB93" s="200"/>
      <c r="DC93" s="200"/>
      <c r="DD93" s="200"/>
      <c r="DE93" s="200"/>
      <c r="DF93" s="200"/>
      <c r="DG93" s="200"/>
      <c r="DH93" s="200"/>
      <c r="DI93" s="200"/>
      <c r="DJ93" s="200"/>
      <c r="DK93" s="200"/>
      <c r="DL93" s="200"/>
      <c r="DM93" s="200"/>
      <c r="DN93" s="200"/>
      <c r="DO93" s="200"/>
      <c r="DP93" s="200"/>
      <c r="DQ93" s="200"/>
      <c r="DR93" s="200"/>
      <c r="DS93" s="200"/>
      <c r="DT93" s="200"/>
      <c r="DU93" s="200"/>
      <c r="DV93" s="200"/>
      <c r="DW93" s="200"/>
      <c r="DX93" s="200"/>
      <c r="DY93" s="200"/>
      <c r="DZ93" s="200"/>
      <c r="EA93" s="200"/>
      <c r="EB93" s="200"/>
      <c r="EC93" s="200"/>
      <c r="ED93" s="200"/>
      <c r="EE93" s="200"/>
      <c r="EF93" s="200">
        <v>1380000</v>
      </c>
      <c r="EG93" s="200"/>
      <c r="EH93" s="200"/>
      <c r="EI93" s="200"/>
      <c r="EJ93" s="200"/>
      <c r="EK93" s="200"/>
      <c r="EL93" s="200"/>
      <c r="EM93" s="200"/>
      <c r="EN93" s="200"/>
      <c r="EO93" s="200"/>
      <c r="EP93" s="200"/>
      <c r="EQ93" s="200"/>
      <c r="ER93" s="200"/>
      <c r="ES93" s="200"/>
      <c r="ET93" s="200"/>
      <c r="EU93" s="200"/>
      <c r="EV93" s="200"/>
      <c r="EW93" s="200"/>
      <c r="EX93" s="200"/>
      <c r="EY93" s="200"/>
      <c r="EZ93" s="200"/>
      <c r="FA93" s="200"/>
      <c r="FB93" s="200"/>
      <c r="FC93" s="200"/>
      <c r="FD93" s="200"/>
      <c r="FE93" s="200"/>
      <c r="FF93" s="200"/>
      <c r="FG93" s="200"/>
      <c r="FH93" s="200"/>
      <c r="FI93" s="200"/>
      <c r="FJ93" s="200"/>
      <c r="FK93" s="200"/>
    </row>
    <row r="94" spans="1:167" s="41" customFormat="1" ht="15" customHeight="1">
      <c r="A94" s="21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8"/>
      <c r="AC94" s="90"/>
      <c r="AD94" s="91"/>
      <c r="AE94" s="91"/>
      <c r="AF94" s="91"/>
      <c r="AG94" s="91"/>
      <c r="AH94" s="91"/>
      <c r="AI94" s="91"/>
      <c r="AJ94" s="91"/>
      <c r="AK94" s="92"/>
      <c r="AL94" s="150" t="s">
        <v>295</v>
      </c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203">
        <f t="shared" si="3"/>
        <v>0</v>
      </c>
      <c r="BB94" s="203"/>
      <c r="BC94" s="203"/>
      <c r="BD94" s="203"/>
      <c r="BE94" s="203"/>
      <c r="BF94" s="203"/>
      <c r="BG94" s="203"/>
      <c r="BH94" s="203"/>
      <c r="BI94" s="203"/>
      <c r="BJ94" s="203"/>
      <c r="BK94" s="203"/>
      <c r="BL94" s="203"/>
      <c r="BM94" s="203"/>
      <c r="BN94" s="203"/>
      <c r="BO94" s="203"/>
      <c r="BP94" s="203"/>
      <c r="BQ94" s="219"/>
      <c r="BR94" s="220"/>
      <c r="BS94" s="220"/>
      <c r="BT94" s="220"/>
      <c r="BU94" s="220"/>
      <c r="BV94" s="220"/>
      <c r="BW94" s="220"/>
      <c r="BX94" s="220"/>
      <c r="BY94" s="220"/>
      <c r="BZ94" s="220"/>
      <c r="CA94" s="220"/>
      <c r="CB94" s="220"/>
      <c r="CC94" s="220"/>
      <c r="CD94" s="220"/>
      <c r="CE94" s="220"/>
      <c r="CF94" s="221"/>
      <c r="CG94" s="200">
        <v>0</v>
      </c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333">
        <v>0</v>
      </c>
      <c r="EG94" s="333"/>
      <c r="EH94" s="333"/>
      <c r="EI94" s="333"/>
      <c r="EJ94" s="333"/>
      <c r="EK94" s="333"/>
      <c r="EL94" s="333"/>
      <c r="EM94" s="333"/>
      <c r="EN94" s="333"/>
      <c r="EO94" s="333"/>
      <c r="EP94" s="333"/>
      <c r="EQ94" s="333"/>
      <c r="ER94" s="333"/>
      <c r="ES94" s="333"/>
      <c r="ET94" s="333"/>
      <c r="EU94" s="333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</row>
    <row r="95" spans="1:167" s="41" customFormat="1" ht="15" customHeight="1">
      <c r="A95" s="217"/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8"/>
      <c r="AC95" s="204"/>
      <c r="AD95" s="205"/>
      <c r="AE95" s="205"/>
      <c r="AF95" s="205"/>
      <c r="AG95" s="205"/>
      <c r="AH95" s="205"/>
      <c r="AI95" s="205"/>
      <c r="AJ95" s="205"/>
      <c r="AK95" s="206"/>
      <c r="AL95" s="150" t="s">
        <v>277</v>
      </c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203">
        <f t="shared" si="3"/>
        <v>80000</v>
      </c>
      <c r="BB95" s="203"/>
      <c r="BC95" s="203"/>
      <c r="BD95" s="203"/>
      <c r="BE95" s="203"/>
      <c r="BF95" s="203"/>
      <c r="BG95" s="203"/>
      <c r="BH95" s="203"/>
      <c r="BI95" s="203"/>
      <c r="BJ95" s="203"/>
      <c r="BK95" s="203"/>
      <c r="BL95" s="203"/>
      <c r="BM95" s="203"/>
      <c r="BN95" s="203"/>
      <c r="BO95" s="203"/>
      <c r="BP95" s="203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C95" s="200"/>
      <c r="CD95" s="200"/>
      <c r="CE95" s="200"/>
      <c r="CF95" s="200"/>
      <c r="CG95" s="200"/>
      <c r="CH95" s="200"/>
      <c r="CI95" s="200"/>
      <c r="CJ95" s="200"/>
      <c r="CK95" s="200"/>
      <c r="CL95" s="200"/>
      <c r="CM95" s="200"/>
      <c r="CN95" s="200"/>
      <c r="CO95" s="200"/>
      <c r="CP95" s="200"/>
      <c r="CQ95" s="200"/>
      <c r="CR95" s="200"/>
      <c r="CS95" s="200"/>
      <c r="CT95" s="200"/>
      <c r="CU95" s="200"/>
      <c r="CV95" s="200"/>
      <c r="CW95" s="200"/>
      <c r="CX95" s="200"/>
      <c r="CY95" s="200"/>
      <c r="CZ95" s="200"/>
      <c r="DA95" s="200"/>
      <c r="DB95" s="200"/>
      <c r="DC95" s="200"/>
      <c r="DD95" s="200"/>
      <c r="DE95" s="200"/>
      <c r="DF95" s="200"/>
      <c r="DG95" s="200"/>
      <c r="DH95" s="200"/>
      <c r="DI95" s="200"/>
      <c r="DJ95" s="200"/>
      <c r="DK95" s="200"/>
      <c r="DL95" s="200"/>
      <c r="DM95" s="200"/>
      <c r="DN95" s="200"/>
      <c r="DO95" s="200"/>
      <c r="DP95" s="200"/>
      <c r="DQ95" s="200"/>
      <c r="DR95" s="200"/>
      <c r="DS95" s="200"/>
      <c r="DT95" s="200"/>
      <c r="DU95" s="200"/>
      <c r="DV95" s="200"/>
      <c r="DW95" s="200"/>
      <c r="DX95" s="200"/>
      <c r="DY95" s="200"/>
      <c r="DZ95" s="200"/>
      <c r="EA95" s="200"/>
      <c r="EB95" s="200"/>
      <c r="EC95" s="200"/>
      <c r="ED95" s="200"/>
      <c r="EE95" s="200"/>
      <c r="EF95" s="200">
        <v>80000</v>
      </c>
      <c r="EG95" s="200"/>
      <c r="EH95" s="200"/>
      <c r="EI95" s="200"/>
      <c r="EJ95" s="200"/>
      <c r="EK95" s="200"/>
      <c r="EL95" s="200"/>
      <c r="EM95" s="200"/>
      <c r="EN95" s="200"/>
      <c r="EO95" s="200"/>
      <c r="EP95" s="200"/>
      <c r="EQ95" s="200"/>
      <c r="ER95" s="200"/>
      <c r="ES95" s="200"/>
      <c r="ET95" s="200"/>
      <c r="EU95" s="200"/>
      <c r="EV95" s="200"/>
      <c r="EW95" s="200"/>
      <c r="EX95" s="200"/>
      <c r="EY95" s="200"/>
      <c r="EZ95" s="200"/>
      <c r="FA95" s="200"/>
      <c r="FB95" s="200"/>
      <c r="FC95" s="200"/>
      <c r="FD95" s="200"/>
      <c r="FE95" s="200"/>
      <c r="FF95" s="200"/>
      <c r="FG95" s="200"/>
      <c r="FH95" s="200"/>
      <c r="FI95" s="200"/>
      <c r="FJ95" s="200"/>
      <c r="FK95" s="200"/>
    </row>
    <row r="96" spans="1:167" s="41" customFormat="1" ht="15" customHeight="1">
      <c r="A96" s="217"/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8"/>
      <c r="AC96" s="204"/>
      <c r="AD96" s="205"/>
      <c r="AE96" s="205"/>
      <c r="AF96" s="205"/>
      <c r="AG96" s="205"/>
      <c r="AH96" s="205"/>
      <c r="AI96" s="205"/>
      <c r="AJ96" s="205"/>
      <c r="AK96" s="206"/>
      <c r="AL96" s="150" t="s">
        <v>278</v>
      </c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203">
        <f t="shared" si="3"/>
        <v>35000</v>
      </c>
      <c r="BB96" s="203"/>
      <c r="BC96" s="203"/>
      <c r="BD96" s="203"/>
      <c r="BE96" s="203"/>
      <c r="BF96" s="203"/>
      <c r="BG96" s="203"/>
      <c r="BH96" s="203"/>
      <c r="BI96" s="203"/>
      <c r="BJ96" s="203"/>
      <c r="BK96" s="203"/>
      <c r="BL96" s="203"/>
      <c r="BM96" s="203"/>
      <c r="BN96" s="203"/>
      <c r="BO96" s="203"/>
      <c r="BP96" s="203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D96" s="200"/>
      <c r="CE96" s="200"/>
      <c r="CF96" s="200"/>
      <c r="CG96" s="200"/>
      <c r="CH96" s="200"/>
      <c r="CI96" s="200"/>
      <c r="CJ96" s="200"/>
      <c r="CK96" s="200"/>
      <c r="CL96" s="200"/>
      <c r="CM96" s="200"/>
      <c r="CN96" s="200"/>
      <c r="CO96" s="200"/>
      <c r="CP96" s="200"/>
      <c r="CQ96" s="200"/>
      <c r="CR96" s="200"/>
      <c r="CS96" s="200"/>
      <c r="CT96" s="200"/>
      <c r="CU96" s="200"/>
      <c r="CV96" s="200"/>
      <c r="CW96" s="200"/>
      <c r="CX96" s="200"/>
      <c r="CY96" s="200"/>
      <c r="CZ96" s="200"/>
      <c r="DA96" s="200"/>
      <c r="DB96" s="200"/>
      <c r="DC96" s="200"/>
      <c r="DD96" s="200"/>
      <c r="DE96" s="200"/>
      <c r="DF96" s="200"/>
      <c r="DG96" s="200"/>
      <c r="DH96" s="200"/>
      <c r="DI96" s="200"/>
      <c r="DJ96" s="200"/>
      <c r="DK96" s="200"/>
      <c r="DL96" s="200"/>
      <c r="DM96" s="200"/>
      <c r="DN96" s="200"/>
      <c r="DO96" s="200"/>
      <c r="DP96" s="200"/>
      <c r="DQ96" s="200"/>
      <c r="DR96" s="200"/>
      <c r="DS96" s="200"/>
      <c r="DT96" s="200"/>
      <c r="DU96" s="200"/>
      <c r="DV96" s="200"/>
      <c r="DW96" s="200"/>
      <c r="DX96" s="200"/>
      <c r="DY96" s="200"/>
      <c r="DZ96" s="200"/>
      <c r="EA96" s="200"/>
      <c r="EB96" s="200"/>
      <c r="EC96" s="200"/>
      <c r="ED96" s="200"/>
      <c r="EE96" s="200"/>
      <c r="EF96" s="200">
        <v>35000</v>
      </c>
      <c r="EG96" s="200"/>
      <c r="EH96" s="200"/>
      <c r="EI96" s="200"/>
      <c r="EJ96" s="200"/>
      <c r="EK96" s="200"/>
      <c r="EL96" s="200"/>
      <c r="EM96" s="200"/>
      <c r="EN96" s="200"/>
      <c r="EO96" s="200"/>
      <c r="EP96" s="200"/>
      <c r="EQ96" s="200"/>
      <c r="ER96" s="200"/>
      <c r="ES96" s="200"/>
      <c r="ET96" s="200"/>
      <c r="EU96" s="200"/>
      <c r="EV96" s="200"/>
      <c r="EW96" s="200"/>
      <c r="EX96" s="200"/>
      <c r="EY96" s="200"/>
      <c r="EZ96" s="200"/>
      <c r="FA96" s="200"/>
      <c r="FB96" s="200"/>
      <c r="FC96" s="200"/>
      <c r="FD96" s="200"/>
      <c r="FE96" s="200"/>
      <c r="FF96" s="200"/>
      <c r="FG96" s="200"/>
      <c r="FH96" s="200"/>
      <c r="FI96" s="200"/>
      <c r="FJ96" s="200"/>
      <c r="FK96" s="200"/>
    </row>
    <row r="97" spans="1:167" s="41" customFormat="1" ht="15" customHeight="1">
      <c r="A97" s="217"/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8"/>
      <c r="AC97" s="204"/>
      <c r="AD97" s="205"/>
      <c r="AE97" s="205"/>
      <c r="AF97" s="205"/>
      <c r="AG97" s="205"/>
      <c r="AH97" s="205"/>
      <c r="AI97" s="205"/>
      <c r="AJ97" s="205"/>
      <c r="AK97" s="206"/>
      <c r="AL97" s="150" t="s">
        <v>279</v>
      </c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203">
        <f t="shared" si="3"/>
        <v>80000</v>
      </c>
      <c r="BB97" s="203"/>
      <c r="BC97" s="203"/>
      <c r="BD97" s="203"/>
      <c r="BE97" s="203"/>
      <c r="BF97" s="203"/>
      <c r="BG97" s="203"/>
      <c r="BH97" s="203"/>
      <c r="BI97" s="203"/>
      <c r="BJ97" s="203"/>
      <c r="BK97" s="203"/>
      <c r="BL97" s="203"/>
      <c r="BM97" s="203"/>
      <c r="BN97" s="203"/>
      <c r="BO97" s="203"/>
      <c r="BP97" s="203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0"/>
      <c r="CQ97" s="200"/>
      <c r="CR97" s="200"/>
      <c r="CS97" s="200"/>
      <c r="CT97" s="200"/>
      <c r="CU97" s="200"/>
      <c r="CV97" s="200"/>
      <c r="CW97" s="200"/>
      <c r="CX97" s="200"/>
      <c r="CY97" s="200"/>
      <c r="CZ97" s="200"/>
      <c r="DA97" s="200"/>
      <c r="DB97" s="200"/>
      <c r="DC97" s="200"/>
      <c r="DD97" s="200"/>
      <c r="DE97" s="200"/>
      <c r="DF97" s="200"/>
      <c r="DG97" s="200"/>
      <c r="DH97" s="200"/>
      <c r="DI97" s="200"/>
      <c r="DJ97" s="200"/>
      <c r="DK97" s="200"/>
      <c r="DL97" s="200"/>
      <c r="DM97" s="200"/>
      <c r="DN97" s="200"/>
      <c r="DO97" s="200"/>
      <c r="DP97" s="200"/>
      <c r="DQ97" s="200"/>
      <c r="DR97" s="200"/>
      <c r="DS97" s="200"/>
      <c r="DT97" s="200"/>
      <c r="DU97" s="200"/>
      <c r="DV97" s="200"/>
      <c r="DW97" s="200"/>
      <c r="DX97" s="200"/>
      <c r="DY97" s="200"/>
      <c r="DZ97" s="200"/>
      <c r="EA97" s="200"/>
      <c r="EB97" s="200"/>
      <c r="EC97" s="200"/>
      <c r="ED97" s="200"/>
      <c r="EE97" s="200"/>
      <c r="EF97" s="200">
        <v>80000</v>
      </c>
      <c r="EG97" s="200"/>
      <c r="EH97" s="200"/>
      <c r="EI97" s="200"/>
      <c r="EJ97" s="200"/>
      <c r="EK97" s="200"/>
      <c r="EL97" s="200"/>
      <c r="EM97" s="200"/>
      <c r="EN97" s="200"/>
      <c r="EO97" s="200"/>
      <c r="EP97" s="200"/>
      <c r="EQ97" s="200"/>
      <c r="ER97" s="200"/>
      <c r="ES97" s="200"/>
      <c r="ET97" s="200"/>
      <c r="EU97" s="200"/>
      <c r="EV97" s="200"/>
      <c r="EW97" s="200"/>
      <c r="EX97" s="200"/>
      <c r="EY97" s="200"/>
      <c r="EZ97" s="200"/>
      <c r="FA97" s="200"/>
      <c r="FB97" s="200"/>
      <c r="FC97" s="200"/>
      <c r="FD97" s="200"/>
      <c r="FE97" s="200"/>
      <c r="FF97" s="200"/>
      <c r="FG97" s="200"/>
      <c r="FH97" s="200"/>
      <c r="FI97" s="200"/>
      <c r="FJ97" s="200"/>
      <c r="FK97" s="200"/>
    </row>
    <row r="98" spans="1:167" s="41" customFormat="1" ht="15" customHeight="1">
      <c r="A98" s="217"/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8"/>
      <c r="AC98" s="204"/>
      <c r="AD98" s="205"/>
      <c r="AE98" s="205"/>
      <c r="AF98" s="205"/>
      <c r="AG98" s="205"/>
      <c r="AH98" s="205"/>
      <c r="AI98" s="205"/>
      <c r="AJ98" s="205"/>
      <c r="AK98" s="206"/>
      <c r="AL98" s="150" t="s">
        <v>304</v>
      </c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203">
        <f t="shared" si="3"/>
        <v>15000</v>
      </c>
      <c r="BB98" s="203"/>
      <c r="BC98" s="203"/>
      <c r="BD98" s="203"/>
      <c r="BE98" s="203"/>
      <c r="BF98" s="203"/>
      <c r="BG98" s="203"/>
      <c r="BH98" s="203"/>
      <c r="BI98" s="203"/>
      <c r="BJ98" s="203"/>
      <c r="BK98" s="203"/>
      <c r="BL98" s="203"/>
      <c r="BM98" s="203"/>
      <c r="BN98" s="203"/>
      <c r="BO98" s="203"/>
      <c r="BP98" s="203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0"/>
      <c r="CQ98" s="200"/>
      <c r="CR98" s="200"/>
      <c r="CS98" s="200"/>
      <c r="CT98" s="200"/>
      <c r="CU98" s="200"/>
      <c r="CV98" s="200"/>
      <c r="CW98" s="200"/>
      <c r="CX98" s="200"/>
      <c r="CY98" s="200"/>
      <c r="CZ98" s="200"/>
      <c r="DA98" s="200"/>
      <c r="DB98" s="200"/>
      <c r="DC98" s="200"/>
      <c r="DD98" s="200"/>
      <c r="DE98" s="200"/>
      <c r="DF98" s="200"/>
      <c r="DG98" s="200"/>
      <c r="DH98" s="200"/>
      <c r="DI98" s="200"/>
      <c r="DJ98" s="200"/>
      <c r="DK98" s="200"/>
      <c r="DL98" s="200"/>
      <c r="DM98" s="200"/>
      <c r="DN98" s="200"/>
      <c r="DO98" s="200"/>
      <c r="DP98" s="200"/>
      <c r="DQ98" s="200"/>
      <c r="DR98" s="200"/>
      <c r="DS98" s="200"/>
      <c r="DT98" s="200"/>
      <c r="DU98" s="200"/>
      <c r="DV98" s="200"/>
      <c r="DW98" s="200"/>
      <c r="DX98" s="200"/>
      <c r="DY98" s="200"/>
      <c r="DZ98" s="200"/>
      <c r="EA98" s="200"/>
      <c r="EB98" s="200"/>
      <c r="EC98" s="200"/>
      <c r="ED98" s="200"/>
      <c r="EE98" s="200"/>
      <c r="EF98" s="200"/>
      <c r="EG98" s="200"/>
      <c r="EH98" s="200"/>
      <c r="EI98" s="200"/>
      <c r="EJ98" s="200"/>
      <c r="EK98" s="200"/>
      <c r="EL98" s="200"/>
      <c r="EM98" s="200"/>
      <c r="EN98" s="200"/>
      <c r="EO98" s="200"/>
      <c r="EP98" s="200"/>
      <c r="EQ98" s="200"/>
      <c r="ER98" s="200"/>
      <c r="ES98" s="200"/>
      <c r="ET98" s="200"/>
      <c r="EU98" s="200"/>
      <c r="EV98" s="200">
        <v>15000</v>
      </c>
      <c r="EW98" s="200"/>
      <c r="EX98" s="200"/>
      <c r="EY98" s="200"/>
      <c r="EZ98" s="200"/>
      <c r="FA98" s="200"/>
      <c r="FB98" s="200"/>
      <c r="FC98" s="200"/>
      <c r="FD98" s="200"/>
      <c r="FE98" s="200"/>
      <c r="FF98" s="200"/>
      <c r="FG98" s="200"/>
      <c r="FH98" s="200"/>
      <c r="FI98" s="200"/>
      <c r="FJ98" s="200"/>
      <c r="FK98" s="200"/>
    </row>
    <row r="99" spans="1:167" s="41" customFormat="1" ht="15" customHeight="1">
      <c r="A99" s="217"/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8"/>
      <c r="AC99" s="204"/>
      <c r="AD99" s="205"/>
      <c r="AE99" s="205"/>
      <c r="AF99" s="205"/>
      <c r="AG99" s="205"/>
      <c r="AH99" s="205"/>
      <c r="AI99" s="205"/>
      <c r="AJ99" s="205"/>
      <c r="AK99" s="206"/>
      <c r="AL99" s="150" t="s">
        <v>280</v>
      </c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203">
        <f t="shared" si="3"/>
        <v>15100</v>
      </c>
      <c r="BB99" s="203"/>
      <c r="BC99" s="203"/>
      <c r="BD99" s="203"/>
      <c r="BE99" s="203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3"/>
      <c r="BQ99" s="200">
        <v>15100</v>
      </c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D99" s="200"/>
      <c r="CE99" s="200"/>
      <c r="CF99" s="200"/>
      <c r="CG99" s="200"/>
      <c r="CH99" s="200"/>
      <c r="CI99" s="200"/>
      <c r="CJ99" s="200"/>
      <c r="CK99" s="200"/>
      <c r="CL99" s="200"/>
      <c r="CM99" s="200"/>
      <c r="CN99" s="200"/>
      <c r="CO99" s="200"/>
      <c r="CP99" s="200"/>
      <c r="CQ99" s="200"/>
      <c r="CR99" s="200"/>
      <c r="CS99" s="200"/>
      <c r="CT99" s="200"/>
      <c r="CU99" s="200"/>
      <c r="CV99" s="200"/>
      <c r="CW99" s="200"/>
      <c r="CX99" s="200"/>
      <c r="CY99" s="200"/>
      <c r="CZ99" s="200"/>
      <c r="DA99" s="200"/>
      <c r="DB99" s="200"/>
      <c r="DC99" s="200"/>
      <c r="DD99" s="200"/>
      <c r="DE99" s="200"/>
      <c r="DF99" s="200"/>
      <c r="DG99" s="200"/>
      <c r="DH99" s="200"/>
      <c r="DI99" s="200"/>
      <c r="DJ99" s="200"/>
      <c r="DK99" s="200"/>
      <c r="DL99" s="200"/>
      <c r="DM99" s="200"/>
      <c r="DN99" s="200"/>
      <c r="DO99" s="200"/>
      <c r="DP99" s="200"/>
      <c r="DQ99" s="200"/>
      <c r="DR99" s="200"/>
      <c r="DS99" s="200"/>
      <c r="DT99" s="200"/>
      <c r="DU99" s="200"/>
      <c r="DV99" s="200"/>
      <c r="DW99" s="200"/>
      <c r="DX99" s="200"/>
      <c r="DY99" s="200"/>
      <c r="DZ99" s="200"/>
      <c r="EA99" s="200"/>
      <c r="EB99" s="200"/>
      <c r="EC99" s="200"/>
      <c r="ED99" s="200"/>
      <c r="EE99" s="200"/>
      <c r="EF99" s="200"/>
      <c r="EG99" s="200"/>
      <c r="EH99" s="200"/>
      <c r="EI99" s="200"/>
      <c r="EJ99" s="200"/>
      <c r="EK99" s="200"/>
      <c r="EL99" s="200"/>
      <c r="EM99" s="200"/>
      <c r="EN99" s="200"/>
      <c r="EO99" s="200"/>
      <c r="EP99" s="200"/>
      <c r="EQ99" s="200"/>
      <c r="ER99" s="200"/>
      <c r="ES99" s="200"/>
      <c r="ET99" s="200"/>
      <c r="EU99" s="200"/>
      <c r="EV99" s="200"/>
      <c r="EW99" s="200"/>
      <c r="EX99" s="200"/>
      <c r="EY99" s="200"/>
      <c r="EZ99" s="200"/>
      <c r="FA99" s="200"/>
      <c r="FB99" s="200"/>
      <c r="FC99" s="200"/>
      <c r="FD99" s="200"/>
      <c r="FE99" s="200"/>
      <c r="FF99" s="200"/>
      <c r="FG99" s="200"/>
      <c r="FH99" s="200"/>
      <c r="FI99" s="200"/>
      <c r="FJ99" s="200"/>
      <c r="FK99" s="200"/>
    </row>
    <row r="100" spans="1:167" s="41" customFormat="1" ht="15" customHeight="1">
      <c r="A100" s="217"/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8"/>
      <c r="AC100" s="90"/>
      <c r="AD100" s="91"/>
      <c r="AE100" s="91"/>
      <c r="AF100" s="91"/>
      <c r="AG100" s="91"/>
      <c r="AH100" s="91"/>
      <c r="AI100" s="91"/>
      <c r="AJ100" s="91"/>
      <c r="AK100" s="92"/>
      <c r="AL100" s="150" t="s">
        <v>252</v>
      </c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203">
        <f t="shared" si="3"/>
        <v>0</v>
      </c>
      <c r="BB100" s="203"/>
      <c r="BC100" s="203"/>
      <c r="BD100" s="203"/>
      <c r="BE100" s="203"/>
      <c r="BF100" s="203"/>
      <c r="BG100" s="203"/>
      <c r="BH100" s="203"/>
      <c r="BI100" s="203"/>
      <c r="BJ100" s="203"/>
      <c r="BK100" s="203"/>
      <c r="BL100" s="203"/>
      <c r="BM100" s="203"/>
      <c r="BN100" s="203"/>
      <c r="BO100" s="203"/>
      <c r="BP100" s="203"/>
      <c r="BQ100" s="219"/>
      <c r="BR100" s="220"/>
      <c r="BS100" s="220"/>
      <c r="BT100" s="220"/>
      <c r="BU100" s="220"/>
      <c r="BV100" s="220"/>
      <c r="BW100" s="220"/>
      <c r="BX100" s="220"/>
      <c r="BY100" s="220"/>
      <c r="BZ100" s="220"/>
      <c r="CA100" s="220"/>
      <c r="CB100" s="220"/>
      <c r="CC100" s="220"/>
      <c r="CD100" s="220"/>
      <c r="CE100" s="220"/>
      <c r="CF100" s="221"/>
      <c r="CG100" s="200">
        <v>0</v>
      </c>
      <c r="CH100" s="200"/>
      <c r="CI100" s="200"/>
      <c r="CJ100" s="200"/>
      <c r="CK100" s="200"/>
      <c r="CL100" s="200"/>
      <c r="CM100" s="200"/>
      <c r="CN100" s="200"/>
      <c r="CO100" s="200"/>
      <c r="CP100" s="200"/>
      <c r="CQ100" s="200"/>
      <c r="CR100" s="200"/>
      <c r="CS100" s="200"/>
      <c r="CT100" s="200"/>
      <c r="CU100" s="200"/>
      <c r="CV100" s="200"/>
      <c r="CW100" s="200"/>
      <c r="CX100" s="200"/>
      <c r="CY100" s="200"/>
      <c r="CZ100" s="200"/>
      <c r="DA100" s="200"/>
      <c r="DB100" s="200"/>
      <c r="DC100" s="200"/>
      <c r="DD100" s="200"/>
      <c r="DE100" s="200"/>
      <c r="DF100" s="200"/>
      <c r="DG100" s="200"/>
      <c r="DH100" s="200"/>
      <c r="DI100" s="200"/>
      <c r="DJ100" s="200"/>
      <c r="DK100" s="200"/>
      <c r="DL100" s="200"/>
      <c r="DM100" s="200"/>
      <c r="DN100" s="200"/>
      <c r="DO100" s="200"/>
      <c r="DP100" s="200"/>
      <c r="DQ100" s="200"/>
      <c r="DR100" s="200"/>
      <c r="DS100" s="200"/>
      <c r="DT100" s="200"/>
      <c r="DU100" s="200"/>
      <c r="DV100" s="200"/>
      <c r="DW100" s="200"/>
      <c r="DX100" s="200"/>
      <c r="DY100" s="200"/>
      <c r="DZ100" s="200"/>
      <c r="EA100" s="200"/>
      <c r="EB100" s="200"/>
      <c r="EC100" s="200"/>
      <c r="ED100" s="200"/>
      <c r="EE100" s="200"/>
      <c r="EF100" s="200"/>
      <c r="EG100" s="200"/>
      <c r="EH100" s="200"/>
      <c r="EI100" s="200"/>
      <c r="EJ100" s="200"/>
      <c r="EK100" s="200"/>
      <c r="EL100" s="200"/>
      <c r="EM100" s="200"/>
      <c r="EN100" s="200"/>
      <c r="EO100" s="200"/>
      <c r="EP100" s="200"/>
      <c r="EQ100" s="200"/>
      <c r="ER100" s="200"/>
      <c r="ES100" s="200"/>
      <c r="ET100" s="200"/>
      <c r="EU100" s="200"/>
      <c r="EV100" s="200"/>
      <c r="EW100" s="200"/>
      <c r="EX100" s="200"/>
      <c r="EY100" s="200"/>
      <c r="EZ100" s="200"/>
      <c r="FA100" s="200"/>
      <c r="FB100" s="200"/>
      <c r="FC100" s="200"/>
      <c r="FD100" s="200"/>
      <c r="FE100" s="200"/>
      <c r="FF100" s="200"/>
      <c r="FG100" s="200"/>
      <c r="FH100" s="200"/>
      <c r="FI100" s="200"/>
      <c r="FJ100" s="200"/>
      <c r="FK100" s="200"/>
    </row>
    <row r="101" spans="1:167" s="41" customFormat="1" ht="15" customHeight="1">
      <c r="A101" s="218"/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8"/>
      <c r="AC101" s="204"/>
      <c r="AD101" s="205"/>
      <c r="AE101" s="205"/>
      <c r="AF101" s="205"/>
      <c r="AG101" s="205"/>
      <c r="AH101" s="205"/>
      <c r="AI101" s="205"/>
      <c r="AJ101" s="205"/>
      <c r="AK101" s="206"/>
      <c r="AL101" s="150" t="s">
        <v>283</v>
      </c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203">
        <f t="shared" si="3"/>
        <v>75968</v>
      </c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0">
        <v>0</v>
      </c>
      <c r="BR101" s="200"/>
      <c r="BS101" s="200"/>
      <c r="BT101" s="200"/>
      <c r="BU101" s="200"/>
      <c r="BV101" s="200"/>
      <c r="BW101" s="200"/>
      <c r="BX101" s="200"/>
      <c r="BY101" s="200"/>
      <c r="BZ101" s="200"/>
      <c r="CA101" s="200"/>
      <c r="CB101" s="200"/>
      <c r="CC101" s="200"/>
      <c r="CD101" s="200"/>
      <c r="CE101" s="200"/>
      <c r="CF101" s="200"/>
      <c r="CG101" s="200">
        <v>75968</v>
      </c>
      <c r="CH101" s="200"/>
      <c r="CI101" s="200"/>
      <c r="CJ101" s="200"/>
      <c r="CK101" s="200"/>
      <c r="CL101" s="200"/>
      <c r="CM101" s="200"/>
      <c r="CN101" s="200"/>
      <c r="CO101" s="200"/>
      <c r="CP101" s="200"/>
      <c r="CQ101" s="200"/>
      <c r="CR101" s="200"/>
      <c r="CS101" s="200"/>
      <c r="CT101" s="200"/>
      <c r="CU101" s="200"/>
      <c r="CV101" s="200"/>
      <c r="CW101" s="200"/>
      <c r="CX101" s="200"/>
      <c r="CY101" s="200"/>
      <c r="CZ101" s="200"/>
      <c r="DA101" s="200"/>
      <c r="DB101" s="200"/>
      <c r="DC101" s="200"/>
      <c r="DD101" s="200"/>
      <c r="DE101" s="200"/>
      <c r="DF101" s="200"/>
      <c r="DG101" s="200"/>
      <c r="DH101" s="200"/>
      <c r="DI101" s="200"/>
      <c r="DJ101" s="200"/>
      <c r="DK101" s="200"/>
      <c r="DL101" s="200"/>
      <c r="DM101" s="200"/>
      <c r="DN101" s="200"/>
      <c r="DO101" s="200"/>
      <c r="DP101" s="200"/>
      <c r="DQ101" s="200"/>
      <c r="DR101" s="200"/>
      <c r="DS101" s="200"/>
      <c r="DT101" s="200"/>
      <c r="DU101" s="200"/>
      <c r="DV101" s="200"/>
      <c r="DW101" s="200"/>
      <c r="DX101" s="200"/>
      <c r="DY101" s="200"/>
      <c r="DZ101" s="200"/>
      <c r="EA101" s="200"/>
      <c r="EB101" s="200"/>
      <c r="EC101" s="200"/>
      <c r="ED101" s="200"/>
      <c r="EE101" s="200"/>
      <c r="EF101" s="200"/>
      <c r="EG101" s="200"/>
      <c r="EH101" s="200"/>
      <c r="EI101" s="200"/>
      <c r="EJ101" s="200"/>
      <c r="EK101" s="200"/>
      <c r="EL101" s="200"/>
      <c r="EM101" s="200"/>
      <c r="EN101" s="200"/>
      <c r="EO101" s="200"/>
      <c r="EP101" s="200"/>
      <c r="EQ101" s="200"/>
      <c r="ER101" s="200"/>
      <c r="ES101" s="200"/>
      <c r="ET101" s="200"/>
      <c r="EU101" s="200"/>
      <c r="EV101" s="200"/>
      <c r="EW101" s="200"/>
      <c r="EX101" s="200"/>
      <c r="EY101" s="200"/>
      <c r="EZ101" s="200"/>
      <c r="FA101" s="200"/>
      <c r="FB101" s="200"/>
      <c r="FC101" s="200"/>
      <c r="FD101" s="200"/>
      <c r="FE101" s="200"/>
      <c r="FF101" s="200"/>
      <c r="FG101" s="200"/>
      <c r="FH101" s="200"/>
      <c r="FI101" s="200"/>
      <c r="FJ101" s="200"/>
      <c r="FK101" s="200"/>
    </row>
    <row r="102" spans="1:167" s="41" customFormat="1" ht="15" customHeight="1">
      <c r="A102" s="94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40"/>
      <c r="AC102" s="90"/>
      <c r="AD102" s="91"/>
      <c r="AE102" s="91"/>
      <c r="AF102" s="91"/>
      <c r="AG102" s="91"/>
      <c r="AH102" s="91"/>
      <c r="AI102" s="91"/>
      <c r="AJ102" s="91"/>
      <c r="AK102" s="92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203">
        <f t="shared" si="3"/>
        <v>0</v>
      </c>
      <c r="BB102" s="203"/>
      <c r="BC102" s="203"/>
      <c r="BD102" s="203"/>
      <c r="BE102" s="203"/>
      <c r="BF102" s="203"/>
      <c r="BG102" s="203"/>
      <c r="BH102" s="203"/>
      <c r="BI102" s="203"/>
      <c r="BJ102" s="203"/>
      <c r="BK102" s="203"/>
      <c r="BL102" s="203"/>
      <c r="BM102" s="203"/>
      <c r="BN102" s="203"/>
      <c r="BO102" s="203"/>
      <c r="BP102" s="203"/>
      <c r="BQ102" s="200">
        <v>0</v>
      </c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0"/>
      <c r="CL102" s="200"/>
      <c r="CM102" s="200"/>
      <c r="CN102" s="200"/>
      <c r="CO102" s="200"/>
      <c r="CP102" s="200"/>
      <c r="CQ102" s="200"/>
      <c r="CR102" s="200"/>
      <c r="CS102" s="200"/>
      <c r="CT102" s="200"/>
      <c r="CU102" s="200"/>
      <c r="CV102" s="200"/>
      <c r="CW102" s="200"/>
      <c r="CX102" s="200"/>
      <c r="CY102" s="200"/>
      <c r="CZ102" s="200"/>
      <c r="DA102" s="200"/>
      <c r="DB102" s="200"/>
      <c r="DC102" s="200"/>
      <c r="DD102" s="200"/>
      <c r="DE102" s="200"/>
      <c r="DF102" s="200"/>
      <c r="DG102" s="200"/>
      <c r="DH102" s="200"/>
      <c r="DI102" s="200"/>
      <c r="DJ102" s="200"/>
      <c r="DK102" s="200"/>
      <c r="DL102" s="200"/>
      <c r="DM102" s="200"/>
      <c r="DN102" s="200"/>
      <c r="DO102" s="200"/>
      <c r="DP102" s="200"/>
      <c r="DQ102" s="200"/>
      <c r="DR102" s="200"/>
      <c r="DS102" s="200"/>
      <c r="DT102" s="200"/>
      <c r="DU102" s="200"/>
      <c r="DV102" s="200"/>
      <c r="DW102" s="200"/>
      <c r="DX102" s="200"/>
      <c r="DY102" s="200"/>
      <c r="DZ102" s="200"/>
      <c r="EA102" s="200"/>
      <c r="EB102" s="200"/>
      <c r="EC102" s="200"/>
      <c r="ED102" s="200"/>
      <c r="EE102" s="200"/>
      <c r="EF102" s="200"/>
      <c r="EG102" s="200"/>
      <c r="EH102" s="200"/>
      <c r="EI102" s="200"/>
      <c r="EJ102" s="200"/>
      <c r="EK102" s="200"/>
      <c r="EL102" s="200"/>
      <c r="EM102" s="200"/>
      <c r="EN102" s="200"/>
      <c r="EO102" s="200"/>
      <c r="EP102" s="200"/>
      <c r="EQ102" s="200"/>
      <c r="ER102" s="200"/>
      <c r="ES102" s="200"/>
      <c r="ET102" s="200"/>
      <c r="EU102" s="200"/>
      <c r="EV102" s="200"/>
      <c r="EW102" s="200"/>
      <c r="EX102" s="200"/>
      <c r="EY102" s="200"/>
      <c r="EZ102" s="200"/>
      <c r="FA102" s="200"/>
      <c r="FB102" s="200"/>
      <c r="FC102" s="200"/>
      <c r="FD102" s="200"/>
      <c r="FE102" s="200"/>
      <c r="FF102" s="200"/>
      <c r="FG102" s="200"/>
      <c r="FH102" s="200"/>
      <c r="FI102" s="200"/>
      <c r="FJ102" s="200"/>
      <c r="FK102" s="200"/>
    </row>
    <row r="103" spans="1:167" s="28" customFormat="1" ht="24.75" customHeight="1">
      <c r="A103" s="35"/>
      <c r="B103" s="268" t="s">
        <v>138</v>
      </c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9"/>
      <c r="AC103" s="271" t="s">
        <v>137</v>
      </c>
      <c r="AD103" s="272"/>
      <c r="AE103" s="272"/>
      <c r="AF103" s="272"/>
      <c r="AG103" s="272"/>
      <c r="AH103" s="272"/>
      <c r="AI103" s="272"/>
      <c r="AJ103" s="272"/>
      <c r="AK103" s="273"/>
      <c r="AL103" s="274" t="s">
        <v>15</v>
      </c>
      <c r="AM103" s="274"/>
      <c r="AN103" s="274"/>
      <c r="AO103" s="274"/>
      <c r="AP103" s="274"/>
      <c r="AQ103" s="274"/>
      <c r="AR103" s="274"/>
      <c r="AS103" s="274"/>
      <c r="AT103" s="274"/>
      <c r="AU103" s="274"/>
      <c r="AV103" s="274"/>
      <c r="AW103" s="274"/>
      <c r="AX103" s="274"/>
      <c r="AY103" s="274"/>
      <c r="AZ103" s="274"/>
      <c r="BA103" s="242"/>
      <c r="BB103" s="242"/>
      <c r="BC103" s="242"/>
      <c r="BD103" s="242"/>
      <c r="BE103" s="242"/>
      <c r="BF103" s="242"/>
      <c r="BG103" s="242"/>
      <c r="BH103" s="242"/>
      <c r="BI103" s="242"/>
      <c r="BJ103" s="242"/>
      <c r="BK103" s="242"/>
      <c r="BL103" s="242"/>
      <c r="BM103" s="242"/>
      <c r="BN103" s="242"/>
      <c r="BO103" s="242"/>
      <c r="BP103" s="242"/>
      <c r="BQ103" s="270"/>
      <c r="BR103" s="270"/>
      <c r="BS103" s="270"/>
      <c r="BT103" s="270"/>
      <c r="BU103" s="270"/>
      <c r="BV103" s="270"/>
      <c r="BW103" s="270"/>
      <c r="BX103" s="270"/>
      <c r="BY103" s="270"/>
      <c r="BZ103" s="270"/>
      <c r="CA103" s="270"/>
      <c r="CB103" s="270"/>
      <c r="CC103" s="270"/>
      <c r="CD103" s="270"/>
      <c r="CE103" s="270"/>
      <c r="CF103" s="270"/>
      <c r="CG103" s="270"/>
      <c r="CH103" s="270"/>
      <c r="CI103" s="270"/>
      <c r="CJ103" s="270"/>
      <c r="CK103" s="270"/>
      <c r="CL103" s="270"/>
      <c r="CM103" s="270"/>
      <c r="CN103" s="270"/>
      <c r="CO103" s="270"/>
      <c r="CP103" s="270"/>
      <c r="CQ103" s="270"/>
      <c r="CR103" s="270"/>
      <c r="CS103" s="270"/>
      <c r="CT103" s="270"/>
      <c r="CU103" s="270"/>
      <c r="CV103" s="270"/>
      <c r="CW103" s="270"/>
      <c r="CX103" s="270"/>
      <c r="CY103" s="270"/>
      <c r="CZ103" s="270"/>
      <c r="DA103" s="270"/>
      <c r="DB103" s="270"/>
      <c r="DC103" s="270"/>
      <c r="DD103" s="270"/>
      <c r="DE103" s="270"/>
      <c r="DF103" s="270"/>
      <c r="DG103" s="270"/>
      <c r="DH103" s="270"/>
      <c r="DI103" s="270"/>
      <c r="DJ103" s="270"/>
      <c r="DK103" s="270"/>
      <c r="DL103" s="270"/>
      <c r="DM103" s="270"/>
      <c r="DN103" s="270"/>
      <c r="DO103" s="270"/>
      <c r="DP103" s="270"/>
      <c r="DQ103" s="270"/>
      <c r="DR103" s="270"/>
      <c r="DS103" s="270"/>
      <c r="DT103" s="270"/>
      <c r="DU103" s="270"/>
      <c r="DV103" s="270"/>
      <c r="DW103" s="270"/>
      <c r="DX103" s="270"/>
      <c r="DY103" s="270"/>
      <c r="DZ103" s="270"/>
      <c r="EA103" s="270"/>
      <c r="EB103" s="270"/>
      <c r="EC103" s="270"/>
      <c r="ED103" s="270"/>
      <c r="EE103" s="270"/>
      <c r="EF103" s="270"/>
      <c r="EG103" s="270"/>
      <c r="EH103" s="270"/>
      <c r="EI103" s="270"/>
      <c r="EJ103" s="270"/>
      <c r="EK103" s="270"/>
      <c r="EL103" s="270"/>
      <c r="EM103" s="270"/>
      <c r="EN103" s="270"/>
      <c r="EO103" s="270"/>
      <c r="EP103" s="270"/>
      <c r="EQ103" s="270"/>
      <c r="ER103" s="270"/>
      <c r="ES103" s="270"/>
      <c r="ET103" s="270"/>
      <c r="EU103" s="270"/>
      <c r="EV103" s="270"/>
      <c r="EW103" s="270"/>
      <c r="EX103" s="270"/>
      <c r="EY103" s="270"/>
      <c r="EZ103" s="270"/>
      <c r="FA103" s="270"/>
      <c r="FB103" s="270"/>
      <c r="FC103" s="270"/>
      <c r="FD103" s="270"/>
      <c r="FE103" s="270"/>
      <c r="FF103" s="270"/>
      <c r="FG103" s="270"/>
      <c r="FH103" s="270"/>
      <c r="FI103" s="270"/>
      <c r="FJ103" s="270"/>
      <c r="FK103" s="270"/>
    </row>
    <row r="104" spans="1:167" s="28" customFormat="1" ht="15" customHeight="1">
      <c r="A104" s="35"/>
      <c r="B104" s="263" t="s">
        <v>1</v>
      </c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4"/>
      <c r="AC104" s="253"/>
      <c r="AD104" s="254"/>
      <c r="AE104" s="254"/>
      <c r="AF104" s="254"/>
      <c r="AG104" s="254"/>
      <c r="AH104" s="254"/>
      <c r="AI104" s="254"/>
      <c r="AJ104" s="254"/>
      <c r="AK104" s="255"/>
      <c r="AL104" s="234" t="s">
        <v>204</v>
      </c>
      <c r="AM104" s="234"/>
      <c r="AN104" s="234"/>
      <c r="AO104" s="234"/>
      <c r="AP104" s="234"/>
      <c r="AQ104" s="234"/>
      <c r="AR104" s="234"/>
      <c r="AS104" s="234"/>
      <c r="AT104" s="234"/>
      <c r="AU104" s="234"/>
      <c r="AV104" s="234"/>
      <c r="AW104" s="234"/>
      <c r="AX104" s="234"/>
      <c r="AY104" s="234"/>
      <c r="AZ104" s="234"/>
      <c r="BA104" s="242" t="s">
        <v>204</v>
      </c>
      <c r="BB104" s="242"/>
      <c r="BC104" s="242"/>
      <c r="BD104" s="242"/>
      <c r="BE104" s="242"/>
      <c r="BF104" s="242"/>
      <c r="BG104" s="242"/>
      <c r="BH104" s="242"/>
      <c r="BI104" s="242"/>
      <c r="BJ104" s="242"/>
      <c r="BK104" s="242"/>
      <c r="BL104" s="242"/>
      <c r="BM104" s="242"/>
      <c r="BN104" s="242"/>
      <c r="BO104" s="242"/>
      <c r="BP104" s="242"/>
      <c r="BQ104" s="242" t="s">
        <v>204</v>
      </c>
      <c r="BR104" s="242"/>
      <c r="BS104" s="242"/>
      <c r="BT104" s="242"/>
      <c r="BU104" s="242"/>
      <c r="BV104" s="242"/>
      <c r="BW104" s="242"/>
      <c r="BX104" s="242"/>
      <c r="BY104" s="242"/>
      <c r="BZ104" s="242"/>
      <c r="CA104" s="242"/>
      <c r="CB104" s="242"/>
      <c r="CC104" s="242"/>
      <c r="CD104" s="242"/>
      <c r="CE104" s="242"/>
      <c r="CF104" s="242"/>
      <c r="CG104" s="242" t="s">
        <v>204</v>
      </c>
      <c r="CH104" s="242"/>
      <c r="CI104" s="242"/>
      <c r="CJ104" s="242"/>
      <c r="CK104" s="242"/>
      <c r="CL104" s="242"/>
      <c r="CM104" s="242"/>
      <c r="CN104" s="242"/>
      <c r="CO104" s="242"/>
      <c r="CP104" s="242"/>
      <c r="CQ104" s="242"/>
      <c r="CR104" s="242"/>
      <c r="CS104" s="242"/>
      <c r="CT104" s="242"/>
      <c r="CU104" s="242"/>
      <c r="CV104" s="242"/>
      <c r="CW104" s="242"/>
      <c r="CX104" s="242"/>
      <c r="CY104" s="242"/>
      <c r="CZ104" s="242" t="s">
        <v>204</v>
      </c>
      <c r="DA104" s="242"/>
      <c r="DB104" s="242"/>
      <c r="DC104" s="242"/>
      <c r="DD104" s="242"/>
      <c r="DE104" s="242"/>
      <c r="DF104" s="242"/>
      <c r="DG104" s="242"/>
      <c r="DH104" s="242"/>
      <c r="DI104" s="242"/>
      <c r="DJ104" s="242"/>
      <c r="DK104" s="242"/>
      <c r="DL104" s="242"/>
      <c r="DM104" s="242"/>
      <c r="DN104" s="242"/>
      <c r="DO104" s="242"/>
      <c r="DP104" s="242" t="s">
        <v>204</v>
      </c>
      <c r="DQ104" s="242"/>
      <c r="DR104" s="242"/>
      <c r="DS104" s="242"/>
      <c r="DT104" s="242"/>
      <c r="DU104" s="242"/>
      <c r="DV104" s="242"/>
      <c r="DW104" s="242"/>
      <c r="DX104" s="242"/>
      <c r="DY104" s="242"/>
      <c r="DZ104" s="242"/>
      <c r="EA104" s="242"/>
      <c r="EB104" s="242"/>
      <c r="EC104" s="242"/>
      <c r="ED104" s="242"/>
      <c r="EE104" s="242"/>
      <c r="EF104" s="242" t="s">
        <v>204</v>
      </c>
      <c r="EG104" s="242"/>
      <c r="EH104" s="242"/>
      <c r="EI104" s="242"/>
      <c r="EJ104" s="242"/>
      <c r="EK104" s="242"/>
      <c r="EL104" s="242"/>
      <c r="EM104" s="242"/>
      <c r="EN104" s="242"/>
      <c r="EO104" s="242"/>
      <c r="EP104" s="242"/>
      <c r="EQ104" s="242"/>
      <c r="ER104" s="242"/>
      <c r="ES104" s="242"/>
      <c r="ET104" s="242"/>
      <c r="EU104" s="242"/>
      <c r="EV104" s="242" t="s">
        <v>204</v>
      </c>
      <c r="EW104" s="242"/>
      <c r="EX104" s="242"/>
      <c r="EY104" s="242"/>
      <c r="EZ104" s="242"/>
      <c r="FA104" s="242"/>
      <c r="FB104" s="242"/>
      <c r="FC104" s="242"/>
      <c r="FD104" s="242"/>
      <c r="FE104" s="242"/>
      <c r="FF104" s="242"/>
      <c r="FG104" s="242"/>
      <c r="FH104" s="242"/>
      <c r="FI104" s="242"/>
      <c r="FJ104" s="242"/>
      <c r="FK104" s="242"/>
    </row>
    <row r="105" spans="1:167" s="28" customFormat="1" ht="17.25" customHeight="1">
      <c r="A105" s="35"/>
      <c r="B105" s="263" t="s">
        <v>140</v>
      </c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4"/>
      <c r="AC105" s="253" t="s">
        <v>139</v>
      </c>
      <c r="AD105" s="254"/>
      <c r="AE105" s="254"/>
      <c r="AF105" s="254"/>
      <c r="AG105" s="254"/>
      <c r="AH105" s="254"/>
      <c r="AI105" s="254"/>
      <c r="AJ105" s="254"/>
      <c r="AK105" s="255"/>
      <c r="AL105" s="234"/>
      <c r="AM105" s="234"/>
      <c r="AN105" s="234"/>
      <c r="AO105" s="234"/>
      <c r="AP105" s="234"/>
      <c r="AQ105" s="234"/>
      <c r="AR105" s="234"/>
      <c r="AS105" s="234"/>
      <c r="AT105" s="234"/>
      <c r="AU105" s="234"/>
      <c r="AV105" s="234"/>
      <c r="AW105" s="234"/>
      <c r="AX105" s="234"/>
      <c r="AY105" s="234"/>
      <c r="AZ105" s="234"/>
      <c r="BA105" s="242"/>
      <c r="BB105" s="242"/>
      <c r="BC105" s="242"/>
      <c r="BD105" s="242"/>
      <c r="BE105" s="242"/>
      <c r="BF105" s="242"/>
      <c r="BG105" s="242"/>
      <c r="BH105" s="242"/>
      <c r="BI105" s="242"/>
      <c r="BJ105" s="242"/>
      <c r="BK105" s="242"/>
      <c r="BL105" s="242"/>
      <c r="BM105" s="242"/>
      <c r="BN105" s="242"/>
      <c r="BO105" s="242"/>
      <c r="BP105" s="242"/>
      <c r="BQ105" s="242"/>
      <c r="BR105" s="242"/>
      <c r="BS105" s="242"/>
      <c r="BT105" s="242"/>
      <c r="BU105" s="242"/>
      <c r="BV105" s="242"/>
      <c r="BW105" s="242"/>
      <c r="BX105" s="242"/>
      <c r="BY105" s="242"/>
      <c r="BZ105" s="242"/>
      <c r="CA105" s="242"/>
      <c r="CB105" s="242"/>
      <c r="CC105" s="242"/>
      <c r="CD105" s="242"/>
      <c r="CE105" s="242"/>
      <c r="CF105" s="242"/>
      <c r="CG105" s="242"/>
      <c r="CH105" s="242"/>
      <c r="CI105" s="242"/>
      <c r="CJ105" s="242"/>
      <c r="CK105" s="242"/>
      <c r="CL105" s="242"/>
      <c r="CM105" s="242"/>
      <c r="CN105" s="242"/>
      <c r="CO105" s="242"/>
      <c r="CP105" s="242"/>
      <c r="CQ105" s="242"/>
      <c r="CR105" s="242"/>
      <c r="CS105" s="242"/>
      <c r="CT105" s="242"/>
      <c r="CU105" s="242"/>
      <c r="CV105" s="242"/>
      <c r="CW105" s="242"/>
      <c r="CX105" s="242"/>
      <c r="CY105" s="242"/>
      <c r="CZ105" s="242"/>
      <c r="DA105" s="242"/>
      <c r="DB105" s="242"/>
      <c r="DC105" s="242"/>
      <c r="DD105" s="242"/>
      <c r="DE105" s="242"/>
      <c r="DF105" s="242"/>
      <c r="DG105" s="242"/>
      <c r="DH105" s="242"/>
      <c r="DI105" s="242"/>
      <c r="DJ105" s="242"/>
      <c r="DK105" s="242"/>
      <c r="DL105" s="242"/>
      <c r="DM105" s="242"/>
      <c r="DN105" s="242"/>
      <c r="DO105" s="242"/>
      <c r="DP105" s="242"/>
      <c r="DQ105" s="242"/>
      <c r="DR105" s="242"/>
      <c r="DS105" s="242"/>
      <c r="DT105" s="242"/>
      <c r="DU105" s="242"/>
      <c r="DV105" s="242"/>
      <c r="DW105" s="242"/>
      <c r="DX105" s="242"/>
      <c r="DY105" s="242"/>
      <c r="DZ105" s="242"/>
      <c r="EA105" s="242"/>
      <c r="EB105" s="242"/>
      <c r="EC105" s="242"/>
      <c r="ED105" s="242"/>
      <c r="EE105" s="242"/>
      <c r="EF105" s="242"/>
      <c r="EG105" s="242"/>
      <c r="EH105" s="242"/>
      <c r="EI105" s="242"/>
      <c r="EJ105" s="242"/>
      <c r="EK105" s="242"/>
      <c r="EL105" s="242"/>
      <c r="EM105" s="242"/>
      <c r="EN105" s="242"/>
      <c r="EO105" s="242"/>
      <c r="EP105" s="242"/>
      <c r="EQ105" s="242"/>
      <c r="ER105" s="242"/>
      <c r="ES105" s="242"/>
      <c r="ET105" s="242"/>
      <c r="EU105" s="242"/>
      <c r="EV105" s="242"/>
      <c r="EW105" s="242"/>
      <c r="EX105" s="242"/>
      <c r="EY105" s="242"/>
      <c r="EZ105" s="242"/>
      <c r="FA105" s="242"/>
      <c r="FB105" s="242"/>
      <c r="FC105" s="242"/>
      <c r="FD105" s="242"/>
      <c r="FE105" s="242"/>
      <c r="FF105" s="242"/>
      <c r="FG105" s="242"/>
      <c r="FH105" s="242"/>
      <c r="FI105" s="242"/>
      <c r="FJ105" s="242"/>
      <c r="FK105" s="242"/>
    </row>
    <row r="106" spans="1:167" s="28" customFormat="1" ht="15" customHeight="1">
      <c r="A106" s="35"/>
      <c r="B106" s="263" t="s">
        <v>141</v>
      </c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4"/>
      <c r="AC106" s="253" t="s">
        <v>142</v>
      </c>
      <c r="AD106" s="254"/>
      <c r="AE106" s="254"/>
      <c r="AF106" s="254"/>
      <c r="AG106" s="254"/>
      <c r="AH106" s="254"/>
      <c r="AI106" s="254"/>
      <c r="AJ106" s="254"/>
      <c r="AK106" s="255"/>
      <c r="AL106" s="234"/>
      <c r="AM106" s="234"/>
      <c r="AN106" s="234"/>
      <c r="AO106" s="234"/>
      <c r="AP106" s="234"/>
      <c r="AQ106" s="234"/>
      <c r="AR106" s="234"/>
      <c r="AS106" s="234"/>
      <c r="AT106" s="234"/>
      <c r="AU106" s="234"/>
      <c r="AV106" s="234"/>
      <c r="AW106" s="234"/>
      <c r="AX106" s="234"/>
      <c r="AY106" s="234"/>
      <c r="AZ106" s="234"/>
      <c r="BA106" s="242"/>
      <c r="BB106" s="242"/>
      <c r="BC106" s="242"/>
      <c r="BD106" s="242"/>
      <c r="BE106" s="242"/>
      <c r="BF106" s="242"/>
      <c r="BG106" s="242"/>
      <c r="BH106" s="242"/>
      <c r="BI106" s="242"/>
      <c r="BJ106" s="242"/>
      <c r="BK106" s="242"/>
      <c r="BL106" s="242"/>
      <c r="BM106" s="242"/>
      <c r="BN106" s="242"/>
      <c r="BO106" s="242"/>
      <c r="BP106" s="242"/>
      <c r="BQ106" s="242"/>
      <c r="BR106" s="242"/>
      <c r="BS106" s="242"/>
      <c r="BT106" s="242"/>
      <c r="BU106" s="242"/>
      <c r="BV106" s="242"/>
      <c r="BW106" s="242"/>
      <c r="BX106" s="242"/>
      <c r="BY106" s="242"/>
      <c r="BZ106" s="242"/>
      <c r="CA106" s="242"/>
      <c r="CB106" s="242"/>
      <c r="CC106" s="242"/>
      <c r="CD106" s="242"/>
      <c r="CE106" s="242"/>
      <c r="CF106" s="242"/>
      <c r="CG106" s="242"/>
      <c r="CH106" s="242"/>
      <c r="CI106" s="242"/>
      <c r="CJ106" s="242"/>
      <c r="CK106" s="242"/>
      <c r="CL106" s="242"/>
      <c r="CM106" s="242"/>
      <c r="CN106" s="242"/>
      <c r="CO106" s="242"/>
      <c r="CP106" s="242"/>
      <c r="CQ106" s="242"/>
      <c r="CR106" s="242"/>
      <c r="CS106" s="242"/>
      <c r="CT106" s="242"/>
      <c r="CU106" s="242"/>
      <c r="CV106" s="242"/>
      <c r="CW106" s="242"/>
      <c r="CX106" s="242"/>
      <c r="CY106" s="242"/>
      <c r="CZ106" s="242"/>
      <c r="DA106" s="242"/>
      <c r="DB106" s="242"/>
      <c r="DC106" s="242"/>
      <c r="DD106" s="242"/>
      <c r="DE106" s="242"/>
      <c r="DF106" s="242"/>
      <c r="DG106" s="242"/>
      <c r="DH106" s="242"/>
      <c r="DI106" s="242"/>
      <c r="DJ106" s="242"/>
      <c r="DK106" s="242"/>
      <c r="DL106" s="242"/>
      <c r="DM106" s="242"/>
      <c r="DN106" s="242"/>
      <c r="DO106" s="242"/>
      <c r="DP106" s="242"/>
      <c r="DQ106" s="242"/>
      <c r="DR106" s="242"/>
      <c r="DS106" s="242"/>
      <c r="DT106" s="242"/>
      <c r="DU106" s="242"/>
      <c r="DV106" s="242"/>
      <c r="DW106" s="242"/>
      <c r="DX106" s="242"/>
      <c r="DY106" s="242"/>
      <c r="DZ106" s="242"/>
      <c r="EA106" s="242"/>
      <c r="EB106" s="242"/>
      <c r="EC106" s="242"/>
      <c r="ED106" s="242"/>
      <c r="EE106" s="242"/>
      <c r="EF106" s="242"/>
      <c r="EG106" s="242"/>
      <c r="EH106" s="242"/>
      <c r="EI106" s="242"/>
      <c r="EJ106" s="242"/>
      <c r="EK106" s="242"/>
      <c r="EL106" s="242"/>
      <c r="EM106" s="242"/>
      <c r="EN106" s="242"/>
      <c r="EO106" s="242"/>
      <c r="EP106" s="242"/>
      <c r="EQ106" s="242"/>
      <c r="ER106" s="242"/>
      <c r="ES106" s="242"/>
      <c r="ET106" s="242"/>
      <c r="EU106" s="242"/>
      <c r="EV106" s="242"/>
      <c r="EW106" s="242"/>
      <c r="EX106" s="242"/>
      <c r="EY106" s="242"/>
      <c r="EZ106" s="242"/>
      <c r="FA106" s="242"/>
      <c r="FB106" s="242"/>
      <c r="FC106" s="242"/>
      <c r="FD106" s="242"/>
      <c r="FE106" s="242"/>
      <c r="FF106" s="242"/>
      <c r="FG106" s="242"/>
      <c r="FH106" s="242"/>
      <c r="FI106" s="242"/>
      <c r="FJ106" s="242"/>
      <c r="FK106" s="242"/>
    </row>
    <row r="107" spans="1:167" s="28" customFormat="1" ht="16.5" customHeight="1">
      <c r="A107" s="35"/>
      <c r="B107" s="263" t="s">
        <v>144</v>
      </c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4"/>
      <c r="AC107" s="253" t="s">
        <v>143</v>
      </c>
      <c r="AD107" s="254"/>
      <c r="AE107" s="254"/>
      <c r="AF107" s="254"/>
      <c r="AG107" s="254"/>
      <c r="AH107" s="254"/>
      <c r="AI107" s="254"/>
      <c r="AJ107" s="254"/>
      <c r="AK107" s="255"/>
      <c r="AL107" s="234"/>
      <c r="AM107" s="234"/>
      <c r="AN107" s="234"/>
      <c r="AO107" s="234"/>
      <c r="AP107" s="234"/>
      <c r="AQ107" s="234"/>
      <c r="AR107" s="234"/>
      <c r="AS107" s="234"/>
      <c r="AT107" s="234"/>
      <c r="AU107" s="234"/>
      <c r="AV107" s="234"/>
      <c r="AW107" s="234"/>
      <c r="AX107" s="234"/>
      <c r="AY107" s="234"/>
      <c r="AZ107" s="234"/>
      <c r="BA107" s="242"/>
      <c r="BB107" s="242"/>
      <c r="BC107" s="242"/>
      <c r="BD107" s="242"/>
      <c r="BE107" s="242"/>
      <c r="BF107" s="242"/>
      <c r="BG107" s="242"/>
      <c r="BH107" s="242"/>
      <c r="BI107" s="242"/>
      <c r="BJ107" s="242"/>
      <c r="BK107" s="242"/>
      <c r="BL107" s="242"/>
      <c r="BM107" s="242"/>
      <c r="BN107" s="242"/>
      <c r="BO107" s="242"/>
      <c r="BP107" s="242"/>
      <c r="BQ107" s="242"/>
      <c r="BR107" s="242"/>
      <c r="BS107" s="242"/>
      <c r="BT107" s="242"/>
      <c r="BU107" s="242"/>
      <c r="BV107" s="242"/>
      <c r="BW107" s="242"/>
      <c r="BX107" s="242"/>
      <c r="BY107" s="242"/>
      <c r="BZ107" s="242"/>
      <c r="CA107" s="242"/>
      <c r="CB107" s="242"/>
      <c r="CC107" s="242"/>
      <c r="CD107" s="242"/>
      <c r="CE107" s="242"/>
      <c r="CF107" s="242"/>
      <c r="CG107" s="242"/>
      <c r="CH107" s="242"/>
      <c r="CI107" s="242"/>
      <c r="CJ107" s="242"/>
      <c r="CK107" s="242"/>
      <c r="CL107" s="242"/>
      <c r="CM107" s="242"/>
      <c r="CN107" s="242"/>
      <c r="CO107" s="242"/>
      <c r="CP107" s="242"/>
      <c r="CQ107" s="242"/>
      <c r="CR107" s="242"/>
      <c r="CS107" s="242"/>
      <c r="CT107" s="242"/>
      <c r="CU107" s="242"/>
      <c r="CV107" s="242"/>
      <c r="CW107" s="242"/>
      <c r="CX107" s="242"/>
      <c r="CY107" s="242"/>
      <c r="CZ107" s="242"/>
      <c r="DA107" s="242"/>
      <c r="DB107" s="242"/>
      <c r="DC107" s="242"/>
      <c r="DD107" s="242"/>
      <c r="DE107" s="242"/>
      <c r="DF107" s="242"/>
      <c r="DG107" s="242"/>
      <c r="DH107" s="242"/>
      <c r="DI107" s="242"/>
      <c r="DJ107" s="242"/>
      <c r="DK107" s="242"/>
      <c r="DL107" s="242"/>
      <c r="DM107" s="242"/>
      <c r="DN107" s="242"/>
      <c r="DO107" s="242"/>
      <c r="DP107" s="242"/>
      <c r="DQ107" s="242"/>
      <c r="DR107" s="242"/>
      <c r="DS107" s="242"/>
      <c r="DT107" s="242"/>
      <c r="DU107" s="242"/>
      <c r="DV107" s="242"/>
      <c r="DW107" s="242"/>
      <c r="DX107" s="242"/>
      <c r="DY107" s="242"/>
      <c r="DZ107" s="242"/>
      <c r="EA107" s="242"/>
      <c r="EB107" s="242"/>
      <c r="EC107" s="242"/>
      <c r="ED107" s="242"/>
      <c r="EE107" s="242"/>
      <c r="EF107" s="242"/>
      <c r="EG107" s="242"/>
      <c r="EH107" s="242"/>
      <c r="EI107" s="242"/>
      <c r="EJ107" s="242"/>
      <c r="EK107" s="242"/>
      <c r="EL107" s="242"/>
      <c r="EM107" s="242"/>
      <c r="EN107" s="242"/>
      <c r="EO107" s="242"/>
      <c r="EP107" s="242"/>
      <c r="EQ107" s="242"/>
      <c r="ER107" s="242"/>
      <c r="ES107" s="242"/>
      <c r="ET107" s="242"/>
      <c r="EU107" s="242"/>
      <c r="EV107" s="242"/>
      <c r="EW107" s="242"/>
      <c r="EX107" s="242"/>
      <c r="EY107" s="242"/>
      <c r="EZ107" s="242"/>
      <c r="FA107" s="242"/>
      <c r="FB107" s="242"/>
      <c r="FC107" s="242"/>
      <c r="FD107" s="242"/>
      <c r="FE107" s="242"/>
      <c r="FF107" s="242"/>
      <c r="FG107" s="242"/>
      <c r="FH107" s="242"/>
      <c r="FI107" s="242"/>
      <c r="FJ107" s="242"/>
      <c r="FK107" s="242"/>
    </row>
    <row r="108" spans="1:167" s="28" customFormat="1" ht="15" customHeight="1">
      <c r="A108" s="35"/>
      <c r="B108" s="263" t="s">
        <v>1</v>
      </c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4"/>
      <c r="AC108" s="253"/>
      <c r="AD108" s="254"/>
      <c r="AE108" s="254"/>
      <c r="AF108" s="254"/>
      <c r="AG108" s="254"/>
      <c r="AH108" s="254"/>
      <c r="AI108" s="254"/>
      <c r="AJ108" s="254"/>
      <c r="AK108" s="255"/>
      <c r="AL108" s="234" t="s">
        <v>204</v>
      </c>
      <c r="AM108" s="234"/>
      <c r="AN108" s="234"/>
      <c r="AO108" s="234"/>
      <c r="AP108" s="234"/>
      <c r="AQ108" s="234"/>
      <c r="AR108" s="234"/>
      <c r="AS108" s="234"/>
      <c r="AT108" s="234"/>
      <c r="AU108" s="234"/>
      <c r="AV108" s="234"/>
      <c r="AW108" s="234"/>
      <c r="AX108" s="234"/>
      <c r="AY108" s="234"/>
      <c r="AZ108" s="234"/>
      <c r="BA108" s="242" t="s">
        <v>204</v>
      </c>
      <c r="BB108" s="242"/>
      <c r="BC108" s="242"/>
      <c r="BD108" s="242"/>
      <c r="BE108" s="242"/>
      <c r="BF108" s="242"/>
      <c r="BG108" s="242"/>
      <c r="BH108" s="242"/>
      <c r="BI108" s="242"/>
      <c r="BJ108" s="242"/>
      <c r="BK108" s="242"/>
      <c r="BL108" s="242"/>
      <c r="BM108" s="242"/>
      <c r="BN108" s="242"/>
      <c r="BO108" s="242"/>
      <c r="BP108" s="242"/>
      <c r="BQ108" s="242" t="s">
        <v>204</v>
      </c>
      <c r="BR108" s="242"/>
      <c r="BS108" s="242"/>
      <c r="BT108" s="242"/>
      <c r="BU108" s="242"/>
      <c r="BV108" s="242"/>
      <c r="BW108" s="242"/>
      <c r="BX108" s="242"/>
      <c r="BY108" s="242"/>
      <c r="BZ108" s="242"/>
      <c r="CA108" s="242"/>
      <c r="CB108" s="242"/>
      <c r="CC108" s="242"/>
      <c r="CD108" s="242"/>
      <c r="CE108" s="242"/>
      <c r="CF108" s="242"/>
      <c r="CG108" s="242" t="s">
        <v>204</v>
      </c>
      <c r="CH108" s="242"/>
      <c r="CI108" s="242"/>
      <c r="CJ108" s="242"/>
      <c r="CK108" s="242"/>
      <c r="CL108" s="242"/>
      <c r="CM108" s="242"/>
      <c r="CN108" s="242"/>
      <c r="CO108" s="242"/>
      <c r="CP108" s="242"/>
      <c r="CQ108" s="242"/>
      <c r="CR108" s="242"/>
      <c r="CS108" s="242"/>
      <c r="CT108" s="242"/>
      <c r="CU108" s="242"/>
      <c r="CV108" s="242"/>
      <c r="CW108" s="242"/>
      <c r="CX108" s="242"/>
      <c r="CY108" s="242"/>
      <c r="CZ108" s="242" t="s">
        <v>204</v>
      </c>
      <c r="DA108" s="242"/>
      <c r="DB108" s="242"/>
      <c r="DC108" s="242"/>
      <c r="DD108" s="242"/>
      <c r="DE108" s="242"/>
      <c r="DF108" s="242"/>
      <c r="DG108" s="242"/>
      <c r="DH108" s="242"/>
      <c r="DI108" s="242"/>
      <c r="DJ108" s="242"/>
      <c r="DK108" s="242"/>
      <c r="DL108" s="242"/>
      <c r="DM108" s="242"/>
      <c r="DN108" s="242"/>
      <c r="DO108" s="242"/>
      <c r="DP108" s="242" t="s">
        <v>204</v>
      </c>
      <c r="DQ108" s="242"/>
      <c r="DR108" s="242"/>
      <c r="DS108" s="242"/>
      <c r="DT108" s="242"/>
      <c r="DU108" s="242"/>
      <c r="DV108" s="242"/>
      <c r="DW108" s="242"/>
      <c r="DX108" s="242"/>
      <c r="DY108" s="242"/>
      <c r="DZ108" s="242"/>
      <c r="EA108" s="242"/>
      <c r="EB108" s="242"/>
      <c r="EC108" s="242"/>
      <c r="ED108" s="242"/>
      <c r="EE108" s="242"/>
      <c r="EF108" s="242" t="s">
        <v>204</v>
      </c>
      <c r="EG108" s="242"/>
      <c r="EH108" s="242"/>
      <c r="EI108" s="242"/>
      <c r="EJ108" s="242"/>
      <c r="EK108" s="242"/>
      <c r="EL108" s="242"/>
      <c r="EM108" s="242"/>
      <c r="EN108" s="242"/>
      <c r="EO108" s="242"/>
      <c r="EP108" s="242"/>
      <c r="EQ108" s="242"/>
      <c r="ER108" s="242"/>
      <c r="ES108" s="242"/>
      <c r="ET108" s="242"/>
      <c r="EU108" s="242"/>
      <c r="EV108" s="242" t="s">
        <v>204</v>
      </c>
      <c r="EW108" s="242"/>
      <c r="EX108" s="242"/>
      <c r="EY108" s="242"/>
      <c r="EZ108" s="242"/>
      <c r="FA108" s="242"/>
      <c r="FB108" s="242"/>
      <c r="FC108" s="242"/>
      <c r="FD108" s="242"/>
      <c r="FE108" s="242"/>
      <c r="FF108" s="242"/>
      <c r="FG108" s="242"/>
      <c r="FH108" s="242"/>
      <c r="FI108" s="242"/>
      <c r="FJ108" s="242"/>
      <c r="FK108" s="242"/>
    </row>
    <row r="109" spans="1:167" s="28" customFormat="1" ht="30" customHeight="1">
      <c r="A109" s="35"/>
      <c r="B109" s="263" t="s">
        <v>145</v>
      </c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4"/>
      <c r="AC109" s="253" t="s">
        <v>146</v>
      </c>
      <c r="AD109" s="254"/>
      <c r="AE109" s="254"/>
      <c r="AF109" s="254"/>
      <c r="AG109" s="254"/>
      <c r="AH109" s="254"/>
      <c r="AI109" s="254"/>
      <c r="AJ109" s="254"/>
      <c r="AK109" s="255"/>
      <c r="AL109" s="234"/>
      <c r="AM109" s="234"/>
      <c r="AN109" s="234"/>
      <c r="AO109" s="234"/>
      <c r="AP109" s="234"/>
      <c r="AQ109" s="234"/>
      <c r="AR109" s="234"/>
      <c r="AS109" s="234"/>
      <c r="AT109" s="234"/>
      <c r="AU109" s="234"/>
      <c r="AV109" s="234"/>
      <c r="AW109" s="234"/>
      <c r="AX109" s="234"/>
      <c r="AY109" s="234"/>
      <c r="AZ109" s="234"/>
      <c r="BA109" s="242"/>
      <c r="BB109" s="242"/>
      <c r="BC109" s="242"/>
      <c r="BD109" s="242"/>
      <c r="BE109" s="242"/>
      <c r="BF109" s="242"/>
      <c r="BG109" s="242"/>
      <c r="BH109" s="242"/>
      <c r="BI109" s="242"/>
      <c r="BJ109" s="242"/>
      <c r="BK109" s="242"/>
      <c r="BL109" s="242"/>
      <c r="BM109" s="242"/>
      <c r="BN109" s="242"/>
      <c r="BO109" s="242"/>
      <c r="BP109" s="242"/>
      <c r="BQ109" s="242"/>
      <c r="BR109" s="242"/>
      <c r="BS109" s="242"/>
      <c r="BT109" s="242"/>
      <c r="BU109" s="242"/>
      <c r="BV109" s="242"/>
      <c r="BW109" s="242"/>
      <c r="BX109" s="242"/>
      <c r="BY109" s="242"/>
      <c r="BZ109" s="242"/>
      <c r="CA109" s="242"/>
      <c r="CB109" s="242"/>
      <c r="CC109" s="242"/>
      <c r="CD109" s="242"/>
      <c r="CE109" s="242"/>
      <c r="CF109" s="242"/>
      <c r="CG109" s="242"/>
      <c r="CH109" s="242"/>
      <c r="CI109" s="242"/>
      <c r="CJ109" s="242"/>
      <c r="CK109" s="242"/>
      <c r="CL109" s="242"/>
      <c r="CM109" s="242"/>
      <c r="CN109" s="242"/>
      <c r="CO109" s="242"/>
      <c r="CP109" s="242"/>
      <c r="CQ109" s="242"/>
      <c r="CR109" s="242"/>
      <c r="CS109" s="242"/>
      <c r="CT109" s="242"/>
      <c r="CU109" s="242"/>
      <c r="CV109" s="242"/>
      <c r="CW109" s="242"/>
      <c r="CX109" s="242"/>
      <c r="CY109" s="242"/>
      <c r="CZ109" s="242"/>
      <c r="DA109" s="242"/>
      <c r="DB109" s="242"/>
      <c r="DC109" s="242"/>
      <c r="DD109" s="242"/>
      <c r="DE109" s="242"/>
      <c r="DF109" s="242"/>
      <c r="DG109" s="242"/>
      <c r="DH109" s="242"/>
      <c r="DI109" s="242"/>
      <c r="DJ109" s="242"/>
      <c r="DK109" s="242"/>
      <c r="DL109" s="242"/>
      <c r="DM109" s="242"/>
      <c r="DN109" s="242"/>
      <c r="DO109" s="242"/>
      <c r="DP109" s="242"/>
      <c r="DQ109" s="242"/>
      <c r="DR109" s="242"/>
      <c r="DS109" s="242"/>
      <c r="DT109" s="242"/>
      <c r="DU109" s="242"/>
      <c r="DV109" s="242"/>
      <c r="DW109" s="242"/>
      <c r="DX109" s="242"/>
      <c r="DY109" s="242"/>
      <c r="DZ109" s="242"/>
      <c r="EA109" s="242"/>
      <c r="EB109" s="242"/>
      <c r="EC109" s="242"/>
      <c r="ED109" s="242"/>
      <c r="EE109" s="242"/>
      <c r="EF109" s="242"/>
      <c r="EG109" s="242"/>
      <c r="EH109" s="242"/>
      <c r="EI109" s="242"/>
      <c r="EJ109" s="242"/>
      <c r="EK109" s="242"/>
      <c r="EL109" s="242"/>
      <c r="EM109" s="242"/>
      <c r="EN109" s="242"/>
      <c r="EO109" s="242"/>
      <c r="EP109" s="242"/>
      <c r="EQ109" s="242"/>
      <c r="ER109" s="242"/>
      <c r="ES109" s="242"/>
      <c r="ET109" s="242"/>
      <c r="EU109" s="242"/>
      <c r="EV109" s="242"/>
      <c r="EW109" s="242"/>
      <c r="EX109" s="242"/>
      <c r="EY109" s="242"/>
      <c r="EZ109" s="242"/>
      <c r="FA109" s="242"/>
      <c r="FB109" s="242"/>
      <c r="FC109" s="242"/>
      <c r="FD109" s="242"/>
      <c r="FE109" s="242"/>
      <c r="FF109" s="242"/>
      <c r="FG109" s="242"/>
      <c r="FH109" s="242"/>
      <c r="FI109" s="242"/>
      <c r="FJ109" s="242"/>
      <c r="FK109" s="242"/>
    </row>
    <row r="110" spans="1:167" s="28" customFormat="1" ht="15" customHeight="1">
      <c r="A110" s="35"/>
      <c r="B110" s="263" t="s">
        <v>148</v>
      </c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4"/>
      <c r="AC110" s="253" t="s">
        <v>147</v>
      </c>
      <c r="AD110" s="254"/>
      <c r="AE110" s="254"/>
      <c r="AF110" s="254"/>
      <c r="AG110" s="254"/>
      <c r="AH110" s="254"/>
      <c r="AI110" s="254"/>
      <c r="AJ110" s="254"/>
      <c r="AK110" s="255"/>
      <c r="AL110" s="234"/>
      <c r="AM110" s="234"/>
      <c r="AN110" s="234"/>
      <c r="AO110" s="234"/>
      <c r="AP110" s="234"/>
      <c r="AQ110" s="234"/>
      <c r="AR110" s="234"/>
      <c r="AS110" s="234"/>
      <c r="AT110" s="234"/>
      <c r="AU110" s="234"/>
      <c r="AV110" s="234"/>
      <c r="AW110" s="234"/>
      <c r="AX110" s="234"/>
      <c r="AY110" s="234"/>
      <c r="AZ110" s="234"/>
      <c r="BA110" s="242"/>
      <c r="BB110" s="242"/>
      <c r="BC110" s="242"/>
      <c r="BD110" s="242"/>
      <c r="BE110" s="242"/>
      <c r="BF110" s="242"/>
      <c r="BG110" s="242"/>
      <c r="BH110" s="242"/>
      <c r="BI110" s="242"/>
      <c r="BJ110" s="242"/>
      <c r="BK110" s="242"/>
      <c r="BL110" s="242"/>
      <c r="BM110" s="242"/>
      <c r="BN110" s="242"/>
      <c r="BO110" s="242"/>
      <c r="BP110" s="242"/>
      <c r="BQ110" s="242"/>
      <c r="BR110" s="242"/>
      <c r="BS110" s="242"/>
      <c r="BT110" s="242"/>
      <c r="BU110" s="242"/>
      <c r="BV110" s="242"/>
      <c r="BW110" s="242"/>
      <c r="BX110" s="242"/>
      <c r="BY110" s="242"/>
      <c r="BZ110" s="242"/>
      <c r="CA110" s="242"/>
      <c r="CB110" s="242"/>
      <c r="CC110" s="242"/>
      <c r="CD110" s="242"/>
      <c r="CE110" s="242"/>
      <c r="CF110" s="242"/>
      <c r="CG110" s="242"/>
      <c r="CH110" s="242"/>
      <c r="CI110" s="242"/>
      <c r="CJ110" s="242"/>
      <c r="CK110" s="242"/>
      <c r="CL110" s="242"/>
      <c r="CM110" s="242"/>
      <c r="CN110" s="242"/>
      <c r="CO110" s="242"/>
      <c r="CP110" s="242"/>
      <c r="CQ110" s="242"/>
      <c r="CR110" s="242"/>
      <c r="CS110" s="242"/>
      <c r="CT110" s="242"/>
      <c r="CU110" s="242"/>
      <c r="CV110" s="242"/>
      <c r="CW110" s="242"/>
      <c r="CX110" s="242"/>
      <c r="CY110" s="242"/>
      <c r="CZ110" s="242"/>
      <c r="DA110" s="242"/>
      <c r="DB110" s="242"/>
      <c r="DC110" s="242"/>
      <c r="DD110" s="242"/>
      <c r="DE110" s="242"/>
      <c r="DF110" s="242"/>
      <c r="DG110" s="242"/>
      <c r="DH110" s="242"/>
      <c r="DI110" s="242"/>
      <c r="DJ110" s="242"/>
      <c r="DK110" s="242"/>
      <c r="DL110" s="242"/>
      <c r="DM110" s="242"/>
      <c r="DN110" s="242"/>
      <c r="DO110" s="242"/>
      <c r="DP110" s="242"/>
      <c r="DQ110" s="242"/>
      <c r="DR110" s="242"/>
      <c r="DS110" s="242"/>
      <c r="DT110" s="242"/>
      <c r="DU110" s="242"/>
      <c r="DV110" s="242"/>
      <c r="DW110" s="242"/>
      <c r="DX110" s="242"/>
      <c r="DY110" s="242"/>
      <c r="DZ110" s="242"/>
      <c r="EA110" s="242"/>
      <c r="EB110" s="242"/>
      <c r="EC110" s="242"/>
      <c r="ED110" s="242"/>
      <c r="EE110" s="242"/>
      <c r="EF110" s="242"/>
      <c r="EG110" s="242"/>
      <c r="EH110" s="242"/>
      <c r="EI110" s="242"/>
      <c r="EJ110" s="242"/>
      <c r="EK110" s="242"/>
      <c r="EL110" s="242"/>
      <c r="EM110" s="242"/>
      <c r="EN110" s="242"/>
      <c r="EO110" s="242"/>
      <c r="EP110" s="242"/>
      <c r="EQ110" s="242"/>
      <c r="ER110" s="242"/>
      <c r="ES110" s="242"/>
      <c r="ET110" s="242"/>
      <c r="EU110" s="242"/>
      <c r="EV110" s="242"/>
      <c r="EW110" s="242"/>
      <c r="EX110" s="242"/>
      <c r="EY110" s="242"/>
      <c r="EZ110" s="242"/>
      <c r="FA110" s="242"/>
      <c r="FB110" s="242"/>
      <c r="FC110" s="242"/>
      <c r="FD110" s="242"/>
      <c r="FE110" s="242"/>
      <c r="FF110" s="242"/>
      <c r="FG110" s="242"/>
      <c r="FH110" s="242"/>
      <c r="FI110" s="242"/>
      <c r="FJ110" s="242"/>
      <c r="FK110" s="242"/>
    </row>
    <row r="111" spans="1:167" s="28" customFormat="1" ht="20.25" customHeight="1">
      <c r="A111" s="35"/>
      <c r="B111" s="268" t="s">
        <v>151</v>
      </c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  <c r="AA111" s="268"/>
      <c r="AB111" s="269"/>
      <c r="AC111" s="253" t="s">
        <v>149</v>
      </c>
      <c r="AD111" s="254"/>
      <c r="AE111" s="254"/>
      <c r="AF111" s="254"/>
      <c r="AG111" s="254"/>
      <c r="AH111" s="254"/>
      <c r="AI111" s="254"/>
      <c r="AJ111" s="254"/>
      <c r="AK111" s="255"/>
      <c r="AL111" s="234" t="s">
        <v>15</v>
      </c>
      <c r="AM111" s="234"/>
      <c r="AN111" s="234"/>
      <c r="AO111" s="234"/>
      <c r="AP111" s="234"/>
      <c r="AQ111" s="234"/>
      <c r="AR111" s="234"/>
      <c r="AS111" s="234"/>
      <c r="AT111" s="234"/>
      <c r="AU111" s="234"/>
      <c r="AV111" s="234"/>
      <c r="AW111" s="234"/>
      <c r="AX111" s="234"/>
      <c r="AY111" s="234"/>
      <c r="AZ111" s="234"/>
      <c r="BA111" s="200"/>
      <c r="BB111" s="200"/>
      <c r="BC111" s="200"/>
      <c r="BD111" s="200"/>
      <c r="BE111" s="200"/>
      <c r="BF111" s="200"/>
      <c r="BG111" s="200"/>
      <c r="BH111" s="200"/>
      <c r="BI111" s="200"/>
      <c r="BJ111" s="200"/>
      <c r="BK111" s="200"/>
      <c r="BL111" s="200"/>
      <c r="BM111" s="200"/>
      <c r="BN111" s="200"/>
      <c r="BO111" s="200"/>
      <c r="BP111" s="200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2"/>
      <c r="CC111" s="242"/>
      <c r="CD111" s="242"/>
      <c r="CE111" s="242"/>
      <c r="CF111" s="242"/>
      <c r="CG111" s="242"/>
      <c r="CH111" s="242"/>
      <c r="CI111" s="242"/>
      <c r="CJ111" s="242"/>
      <c r="CK111" s="242"/>
      <c r="CL111" s="242"/>
      <c r="CM111" s="242"/>
      <c r="CN111" s="242"/>
      <c r="CO111" s="242"/>
      <c r="CP111" s="242"/>
      <c r="CQ111" s="242"/>
      <c r="CR111" s="242"/>
      <c r="CS111" s="242"/>
      <c r="CT111" s="242"/>
      <c r="CU111" s="242"/>
      <c r="CV111" s="242"/>
      <c r="CW111" s="242"/>
      <c r="CX111" s="242"/>
      <c r="CY111" s="242"/>
      <c r="CZ111" s="242"/>
      <c r="DA111" s="242"/>
      <c r="DB111" s="242"/>
      <c r="DC111" s="242"/>
      <c r="DD111" s="242"/>
      <c r="DE111" s="242"/>
      <c r="DF111" s="242"/>
      <c r="DG111" s="242"/>
      <c r="DH111" s="242"/>
      <c r="DI111" s="242"/>
      <c r="DJ111" s="242"/>
      <c r="DK111" s="242"/>
      <c r="DL111" s="242"/>
      <c r="DM111" s="242"/>
      <c r="DN111" s="242"/>
      <c r="DO111" s="242"/>
      <c r="DP111" s="242"/>
      <c r="DQ111" s="242"/>
      <c r="DR111" s="242"/>
      <c r="DS111" s="242"/>
      <c r="DT111" s="242"/>
      <c r="DU111" s="242"/>
      <c r="DV111" s="242"/>
      <c r="DW111" s="242"/>
      <c r="DX111" s="242"/>
      <c r="DY111" s="242"/>
      <c r="DZ111" s="242"/>
      <c r="EA111" s="242"/>
      <c r="EB111" s="242"/>
      <c r="EC111" s="242"/>
      <c r="ED111" s="242"/>
      <c r="EE111" s="242"/>
      <c r="EF111" s="242"/>
      <c r="EG111" s="242"/>
      <c r="EH111" s="242"/>
      <c r="EI111" s="242"/>
      <c r="EJ111" s="242"/>
      <c r="EK111" s="242"/>
      <c r="EL111" s="242"/>
      <c r="EM111" s="242"/>
      <c r="EN111" s="242"/>
      <c r="EO111" s="242"/>
      <c r="EP111" s="242"/>
      <c r="EQ111" s="242"/>
      <c r="ER111" s="242"/>
      <c r="ES111" s="242"/>
      <c r="ET111" s="242"/>
      <c r="EU111" s="242"/>
      <c r="EV111" s="242"/>
      <c r="EW111" s="242"/>
      <c r="EX111" s="242"/>
      <c r="EY111" s="242"/>
      <c r="EZ111" s="242"/>
      <c r="FA111" s="242"/>
      <c r="FB111" s="242"/>
      <c r="FC111" s="242"/>
      <c r="FD111" s="242"/>
      <c r="FE111" s="242"/>
      <c r="FF111" s="242"/>
      <c r="FG111" s="242"/>
      <c r="FH111" s="242"/>
      <c r="FI111" s="242"/>
      <c r="FJ111" s="242"/>
      <c r="FK111" s="242"/>
    </row>
    <row r="112" spans="1:167" s="28" customFormat="1" ht="19.5" customHeight="1">
      <c r="A112" s="35"/>
      <c r="B112" s="268" t="s">
        <v>152</v>
      </c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9"/>
      <c r="AC112" s="253" t="s">
        <v>150</v>
      </c>
      <c r="AD112" s="254"/>
      <c r="AE112" s="254"/>
      <c r="AF112" s="254"/>
      <c r="AG112" s="254"/>
      <c r="AH112" s="254"/>
      <c r="AI112" s="254"/>
      <c r="AJ112" s="254"/>
      <c r="AK112" s="255"/>
      <c r="AL112" s="234" t="s">
        <v>15</v>
      </c>
      <c r="AM112" s="234"/>
      <c r="AN112" s="234"/>
      <c r="AO112" s="234"/>
      <c r="AP112" s="234"/>
      <c r="AQ112" s="234"/>
      <c r="AR112" s="234"/>
      <c r="AS112" s="234"/>
      <c r="AT112" s="234"/>
      <c r="AU112" s="234"/>
      <c r="AV112" s="234"/>
      <c r="AW112" s="234"/>
      <c r="AX112" s="234"/>
      <c r="AY112" s="234"/>
      <c r="AZ112" s="234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42"/>
      <c r="BR112" s="242"/>
      <c r="BS112" s="242"/>
      <c r="BT112" s="242"/>
      <c r="BU112" s="242"/>
      <c r="BV112" s="242"/>
      <c r="BW112" s="242"/>
      <c r="BX112" s="242"/>
      <c r="BY112" s="242"/>
      <c r="BZ112" s="242"/>
      <c r="CA112" s="242"/>
      <c r="CB112" s="242"/>
      <c r="CC112" s="242"/>
      <c r="CD112" s="242"/>
      <c r="CE112" s="242"/>
      <c r="CF112" s="242"/>
      <c r="CG112" s="242"/>
      <c r="CH112" s="242"/>
      <c r="CI112" s="242"/>
      <c r="CJ112" s="242"/>
      <c r="CK112" s="242"/>
      <c r="CL112" s="242"/>
      <c r="CM112" s="242"/>
      <c r="CN112" s="242"/>
      <c r="CO112" s="242"/>
      <c r="CP112" s="242"/>
      <c r="CQ112" s="242"/>
      <c r="CR112" s="242"/>
      <c r="CS112" s="242"/>
      <c r="CT112" s="242"/>
      <c r="CU112" s="242"/>
      <c r="CV112" s="242"/>
      <c r="CW112" s="242"/>
      <c r="CX112" s="242"/>
      <c r="CY112" s="242"/>
      <c r="CZ112" s="242"/>
      <c r="DA112" s="242"/>
      <c r="DB112" s="242"/>
      <c r="DC112" s="242"/>
      <c r="DD112" s="242"/>
      <c r="DE112" s="242"/>
      <c r="DF112" s="242"/>
      <c r="DG112" s="242"/>
      <c r="DH112" s="242"/>
      <c r="DI112" s="242"/>
      <c r="DJ112" s="242"/>
      <c r="DK112" s="242"/>
      <c r="DL112" s="242"/>
      <c r="DM112" s="242"/>
      <c r="DN112" s="242"/>
      <c r="DO112" s="242"/>
      <c r="DP112" s="242"/>
      <c r="DQ112" s="242"/>
      <c r="DR112" s="242"/>
      <c r="DS112" s="242"/>
      <c r="DT112" s="242"/>
      <c r="DU112" s="242"/>
      <c r="DV112" s="242"/>
      <c r="DW112" s="242"/>
      <c r="DX112" s="242"/>
      <c r="DY112" s="242"/>
      <c r="DZ112" s="242"/>
      <c r="EA112" s="242"/>
      <c r="EB112" s="242"/>
      <c r="EC112" s="242"/>
      <c r="ED112" s="242"/>
      <c r="EE112" s="242"/>
      <c r="EF112" s="242">
        <v>0</v>
      </c>
      <c r="EG112" s="242"/>
      <c r="EH112" s="242"/>
      <c r="EI112" s="242"/>
      <c r="EJ112" s="242"/>
      <c r="EK112" s="242"/>
      <c r="EL112" s="242"/>
      <c r="EM112" s="242"/>
      <c r="EN112" s="242"/>
      <c r="EO112" s="242"/>
      <c r="EP112" s="242"/>
      <c r="EQ112" s="242"/>
      <c r="ER112" s="242"/>
      <c r="ES112" s="242"/>
      <c r="ET112" s="242"/>
      <c r="EU112" s="242"/>
      <c r="EV112" s="242"/>
      <c r="EW112" s="242"/>
      <c r="EX112" s="242"/>
      <c r="EY112" s="242"/>
      <c r="EZ112" s="242"/>
      <c r="FA112" s="242"/>
      <c r="FB112" s="242"/>
      <c r="FC112" s="242"/>
      <c r="FD112" s="242"/>
      <c r="FE112" s="242"/>
      <c r="FF112" s="242"/>
      <c r="FG112" s="242"/>
      <c r="FH112" s="242"/>
      <c r="FI112" s="242"/>
      <c r="FJ112" s="242"/>
      <c r="FK112" s="242"/>
    </row>
  </sheetData>
  <mergeCells count="952">
    <mergeCell ref="CZ103:DO103"/>
    <mergeCell ref="DP103:EE103"/>
    <mergeCell ref="EF103:EU103"/>
    <mergeCell ref="EV105:FK105"/>
    <mergeCell ref="B106:AB106"/>
    <mergeCell ref="AC106:AK106"/>
    <mergeCell ref="AL106:AZ106"/>
    <mergeCell ref="BA106:BP106"/>
    <mergeCell ref="BQ106:CF106"/>
    <mergeCell ref="CG106:CY106"/>
    <mergeCell ref="CZ106:DO106"/>
    <mergeCell ref="DP106:EE106"/>
    <mergeCell ref="EF106:EU106"/>
    <mergeCell ref="EV106:FK106"/>
    <mergeCell ref="B105:AB105"/>
    <mergeCell ref="AC105:AK105"/>
    <mergeCell ref="AL105:AZ105"/>
    <mergeCell ref="BA105:BP105"/>
    <mergeCell ref="BQ105:CF105"/>
    <mergeCell ref="CG105:CY105"/>
    <mergeCell ref="CZ105:DO105"/>
    <mergeCell ref="DP105:EE105"/>
    <mergeCell ref="EF105:EU105"/>
    <mergeCell ref="DP53:EE53"/>
    <mergeCell ref="EF53:EU53"/>
    <mergeCell ref="EV53:FK53"/>
    <mergeCell ref="AL54:AZ54"/>
    <mergeCell ref="BA54:BP54"/>
    <mergeCell ref="BQ54:CF54"/>
    <mergeCell ref="CG54:CY54"/>
    <mergeCell ref="EV103:FK103"/>
    <mergeCell ref="B104:AB104"/>
    <mergeCell ref="AC104:AK104"/>
    <mergeCell ref="AL104:AZ104"/>
    <mergeCell ref="BA104:BP104"/>
    <mergeCell ref="BQ104:CF104"/>
    <mergeCell ref="CG104:CY104"/>
    <mergeCell ref="CZ104:DO104"/>
    <mergeCell ref="DP104:EE104"/>
    <mergeCell ref="EF104:EU104"/>
    <mergeCell ref="EV104:FK104"/>
    <mergeCell ref="B103:AB103"/>
    <mergeCell ref="AC103:AK103"/>
    <mergeCell ref="AL103:AZ103"/>
    <mergeCell ref="BA103:BP103"/>
    <mergeCell ref="BQ103:CF103"/>
    <mergeCell ref="CG103:CY103"/>
    <mergeCell ref="AL72:AZ72"/>
    <mergeCell ref="BQ65:CF65"/>
    <mergeCell ref="CG65:CY65"/>
    <mergeCell ref="CG68:CY68"/>
    <mergeCell ref="CZ65:DO65"/>
    <mergeCell ref="BA65:BP65"/>
    <mergeCell ref="BQ70:CF70"/>
    <mergeCell ref="CG70:CY70"/>
    <mergeCell ref="CZ70:DO70"/>
    <mergeCell ref="BA72:BP72"/>
    <mergeCell ref="BQ72:CF72"/>
    <mergeCell ref="CG72:CY72"/>
    <mergeCell ref="CZ72:DO72"/>
    <mergeCell ref="BQ67:CF67"/>
    <mergeCell ref="AL71:AZ71"/>
    <mergeCell ref="BA71:BP71"/>
    <mergeCell ref="BQ71:CF71"/>
    <mergeCell ref="CG71:CY71"/>
    <mergeCell ref="CZ71:DO71"/>
    <mergeCell ref="BA69:BP69"/>
    <mergeCell ref="BQ69:CF69"/>
    <mergeCell ref="BA70:BP70"/>
    <mergeCell ref="CG69:CY69"/>
    <mergeCell ref="CZ69:DO69"/>
    <mergeCell ref="BA68:BP68"/>
    <mergeCell ref="B51:AB51"/>
    <mergeCell ref="AL51:AZ51"/>
    <mergeCell ref="BA51:BP51"/>
    <mergeCell ref="BQ68:CF68"/>
    <mergeCell ref="CZ67:DO67"/>
    <mergeCell ref="CZ60:DO60"/>
    <mergeCell ref="CZ61:DO61"/>
    <mergeCell ref="B63:AB63"/>
    <mergeCell ref="CG62:CY62"/>
    <mergeCell ref="BA63:BP63"/>
    <mergeCell ref="BQ63:CF63"/>
    <mergeCell ref="CG63:CY63"/>
    <mergeCell ref="CZ63:DO63"/>
    <mergeCell ref="AL53:AZ53"/>
    <mergeCell ref="BA53:BP53"/>
    <mergeCell ref="BQ53:CF53"/>
    <mergeCell ref="CG53:CY53"/>
    <mergeCell ref="CZ53:DO53"/>
    <mergeCell ref="CZ68:DO68"/>
    <mergeCell ref="BA66:BP66"/>
    <mergeCell ref="BQ66:CF66"/>
    <mergeCell ref="BA67:BP67"/>
    <mergeCell ref="BA60:BP60"/>
    <mergeCell ref="EV72:FK72"/>
    <mergeCell ref="DP75:EE75"/>
    <mergeCell ref="EF71:EU71"/>
    <mergeCell ref="CZ75:DO75"/>
    <mergeCell ref="BA74:BP74"/>
    <mergeCell ref="BQ74:CF74"/>
    <mergeCell ref="CG74:CY74"/>
    <mergeCell ref="BQ73:CF73"/>
    <mergeCell ref="CG73:CY73"/>
    <mergeCell ref="CZ73:DO73"/>
    <mergeCell ref="CG75:CY75"/>
    <mergeCell ref="EF75:EU75"/>
    <mergeCell ref="EV73:FK73"/>
    <mergeCell ref="DP73:EE73"/>
    <mergeCell ref="EF73:EU73"/>
    <mergeCell ref="DP74:EE74"/>
    <mergeCell ref="EV75:FK75"/>
    <mergeCell ref="DP71:EE71"/>
    <mergeCell ref="EF72:EU72"/>
    <mergeCell ref="EF74:EU74"/>
    <mergeCell ref="EV74:FK74"/>
    <mergeCell ref="BA73:BP73"/>
    <mergeCell ref="CZ74:DO74"/>
    <mergeCell ref="DP72:EE72"/>
    <mergeCell ref="EV71:FK71"/>
    <mergeCell ref="EV66:FK66"/>
    <mergeCell ref="DP66:EE66"/>
    <mergeCell ref="EF66:EU66"/>
    <mergeCell ref="EV68:FK68"/>
    <mergeCell ref="EF70:EU70"/>
    <mergeCell ref="DP69:EE69"/>
    <mergeCell ref="EV70:FK70"/>
    <mergeCell ref="DP65:EE65"/>
    <mergeCell ref="EV69:FK69"/>
    <mergeCell ref="EF69:EU69"/>
    <mergeCell ref="EV67:FK67"/>
    <mergeCell ref="EF68:EU68"/>
    <mergeCell ref="DP68:EE68"/>
    <mergeCell ref="DP67:EE67"/>
    <mergeCell ref="EF67:EU67"/>
    <mergeCell ref="EF65:EU65"/>
    <mergeCell ref="DP70:EE70"/>
    <mergeCell ref="BA61:BP61"/>
    <mergeCell ref="EF61:EU61"/>
    <mergeCell ref="EV61:FK61"/>
    <mergeCell ref="BQ61:CF61"/>
    <mergeCell ref="CG61:CY61"/>
    <mergeCell ref="DP62:EE62"/>
    <mergeCell ref="EF62:EU62"/>
    <mergeCell ref="EV62:FK62"/>
    <mergeCell ref="BA62:BP62"/>
    <mergeCell ref="BA64:BP64"/>
    <mergeCell ref="BQ64:CF64"/>
    <mergeCell ref="CG64:CY64"/>
    <mergeCell ref="CZ62:DO62"/>
    <mergeCell ref="CG66:CY66"/>
    <mergeCell ref="EV65:FK65"/>
    <mergeCell ref="CZ66:DO66"/>
    <mergeCell ref="BQ62:CF62"/>
    <mergeCell ref="CG67:CY67"/>
    <mergeCell ref="BQ59:CF59"/>
    <mergeCell ref="CG59:CY59"/>
    <mergeCell ref="DP60:EE60"/>
    <mergeCell ref="EF60:EU60"/>
    <mergeCell ref="EF59:EU59"/>
    <mergeCell ref="EV59:FK59"/>
    <mergeCell ref="EV60:FK60"/>
    <mergeCell ref="DP59:EE59"/>
    <mergeCell ref="CZ59:DO59"/>
    <mergeCell ref="BQ60:CF60"/>
    <mergeCell ref="CG60:CY60"/>
    <mergeCell ref="AL61:AZ61"/>
    <mergeCell ref="EF63:EU63"/>
    <mergeCell ref="EV63:FK63"/>
    <mergeCell ref="CZ64:DO64"/>
    <mergeCell ref="DP64:EE64"/>
    <mergeCell ref="EF64:EU64"/>
    <mergeCell ref="DP63:EE63"/>
    <mergeCell ref="EV64:FK64"/>
    <mergeCell ref="BQ51:CF51"/>
    <mergeCell ref="CG51:CY51"/>
    <mergeCell ref="CZ51:DO51"/>
    <mergeCell ref="EV54:FK54"/>
    <mergeCell ref="AL55:AZ58"/>
    <mergeCell ref="BA55:FK55"/>
    <mergeCell ref="BA56:BP58"/>
    <mergeCell ref="BQ56:FK56"/>
    <mergeCell ref="BQ57:CF58"/>
    <mergeCell ref="CG57:CY58"/>
    <mergeCell ref="CZ57:DO58"/>
    <mergeCell ref="DP57:EE58"/>
    <mergeCell ref="EF57:FK57"/>
    <mergeCell ref="EF58:EU58"/>
    <mergeCell ref="EV58:FK58"/>
    <mergeCell ref="BA59:BP59"/>
    <mergeCell ref="DP50:EE50"/>
    <mergeCell ref="CZ50:DO50"/>
    <mergeCell ref="EV50:FK50"/>
    <mergeCell ref="DP51:EE51"/>
    <mergeCell ref="EF51:EU51"/>
    <mergeCell ref="EV51:FK51"/>
    <mergeCell ref="EF50:EU50"/>
    <mergeCell ref="B46:AB46"/>
    <mergeCell ref="AL46:AZ46"/>
    <mergeCell ref="BA46:BP46"/>
    <mergeCell ref="BQ46:CF46"/>
    <mergeCell ref="CG46:CY46"/>
    <mergeCell ref="CZ46:DO46"/>
    <mergeCell ref="EF48:EU48"/>
    <mergeCell ref="EF46:EU46"/>
    <mergeCell ref="EV46:FK46"/>
    <mergeCell ref="EF47:EU47"/>
    <mergeCell ref="EV47:FK47"/>
    <mergeCell ref="EV48:FK48"/>
    <mergeCell ref="B49:AB49"/>
    <mergeCell ref="AL49:AZ49"/>
    <mergeCell ref="BA49:BP49"/>
    <mergeCell ref="BQ49:CF49"/>
    <mergeCell ref="CG49:CY49"/>
    <mergeCell ref="CG44:CY44"/>
    <mergeCell ref="CZ44:DO44"/>
    <mergeCell ref="B48:AB48"/>
    <mergeCell ref="AL48:AZ48"/>
    <mergeCell ref="BA48:BP48"/>
    <mergeCell ref="BQ48:CF48"/>
    <mergeCell ref="CG48:CY48"/>
    <mergeCell ref="CZ48:DO48"/>
    <mergeCell ref="DP48:EE48"/>
    <mergeCell ref="DP46:EE46"/>
    <mergeCell ref="B47:AB47"/>
    <mergeCell ref="AL47:AZ47"/>
    <mergeCell ref="BA47:BP47"/>
    <mergeCell ref="BQ47:CF47"/>
    <mergeCell ref="CG47:CY47"/>
    <mergeCell ref="CZ47:DO47"/>
    <mergeCell ref="DP47:EE47"/>
    <mergeCell ref="EV39:FK39"/>
    <mergeCell ref="EV40:FK40"/>
    <mergeCell ref="EV41:FK41"/>
    <mergeCell ref="CG41:CY41"/>
    <mergeCell ref="BQ45:CF45"/>
    <mergeCell ref="CZ43:DO43"/>
    <mergeCell ref="AL44:AZ44"/>
    <mergeCell ref="BA44:BP44"/>
    <mergeCell ref="BQ44:CF44"/>
    <mergeCell ref="DP45:EE45"/>
    <mergeCell ref="AL42:AZ42"/>
    <mergeCell ref="BA42:BP42"/>
    <mergeCell ref="AL43:AZ43"/>
    <mergeCell ref="BA43:BP43"/>
    <mergeCell ref="BQ42:CF42"/>
    <mergeCell ref="CG42:CY42"/>
    <mergeCell ref="CG43:CY43"/>
    <mergeCell ref="BQ43:CF43"/>
    <mergeCell ref="EV42:FK42"/>
    <mergeCell ref="EV44:FK44"/>
    <mergeCell ref="CZ45:DO45"/>
    <mergeCell ref="CG45:CY45"/>
    <mergeCell ref="AL45:AZ45"/>
    <mergeCell ref="BA45:BP45"/>
    <mergeCell ref="EV37:FK37"/>
    <mergeCell ref="DP39:EE39"/>
    <mergeCell ref="CZ38:DO38"/>
    <mergeCell ref="EF38:EU38"/>
    <mergeCell ref="EV38:FK38"/>
    <mergeCell ref="CZ42:DO42"/>
    <mergeCell ref="CZ41:DO41"/>
    <mergeCell ref="AL40:AZ40"/>
    <mergeCell ref="BA40:BP40"/>
    <mergeCell ref="BQ40:CF40"/>
    <mergeCell ref="CZ40:DO40"/>
    <mergeCell ref="CG39:CY39"/>
    <mergeCell ref="CZ39:DO39"/>
    <mergeCell ref="AL39:AZ39"/>
    <mergeCell ref="BA39:BP39"/>
    <mergeCell ref="BQ39:CF39"/>
    <mergeCell ref="AL41:AZ41"/>
    <mergeCell ref="BA41:BP41"/>
    <mergeCell ref="BQ41:CF41"/>
    <mergeCell ref="CG40:CY40"/>
    <mergeCell ref="DP41:EE41"/>
    <mergeCell ref="EF41:EU41"/>
    <mergeCell ref="DP40:EE40"/>
    <mergeCell ref="EF39:EU39"/>
    <mergeCell ref="EF37:EU37"/>
    <mergeCell ref="CG38:CY38"/>
    <mergeCell ref="BQ36:CF36"/>
    <mergeCell ref="CG36:CY36"/>
    <mergeCell ref="DP37:EE37"/>
    <mergeCell ref="CZ36:DO36"/>
    <mergeCell ref="DP36:EE36"/>
    <mergeCell ref="BA37:BP37"/>
    <mergeCell ref="BQ37:CF37"/>
    <mergeCell ref="DP38:EE38"/>
    <mergeCell ref="CZ37:DO37"/>
    <mergeCell ref="CG37:CY37"/>
    <mergeCell ref="BQ38:CF38"/>
    <mergeCell ref="B33:AB33"/>
    <mergeCell ref="AL33:AZ33"/>
    <mergeCell ref="BA33:BP33"/>
    <mergeCell ref="BQ33:CF33"/>
    <mergeCell ref="EF36:EU36"/>
    <mergeCell ref="EV36:FK36"/>
    <mergeCell ref="CZ34:DO34"/>
    <mergeCell ref="DP34:EE34"/>
    <mergeCell ref="EF34:EU34"/>
    <mergeCell ref="EV34:FK34"/>
    <mergeCell ref="EV35:FK35"/>
    <mergeCell ref="AL34:AZ34"/>
    <mergeCell ref="BA34:BP34"/>
    <mergeCell ref="AC33:AK33"/>
    <mergeCell ref="B34:AB34"/>
    <mergeCell ref="AL35:AZ35"/>
    <mergeCell ref="EF35:EU35"/>
    <mergeCell ref="BA35:BP35"/>
    <mergeCell ref="BQ35:CF35"/>
    <mergeCell ref="BQ34:CF34"/>
    <mergeCell ref="CG34:CY34"/>
    <mergeCell ref="EF33:EU33"/>
    <mergeCell ref="EV33:FK33"/>
    <mergeCell ref="AL36:AZ36"/>
    <mergeCell ref="CZ32:DO32"/>
    <mergeCell ref="DP33:EE33"/>
    <mergeCell ref="DP35:EE35"/>
    <mergeCell ref="CG35:CY35"/>
    <mergeCell ref="CZ35:DO35"/>
    <mergeCell ref="CZ33:DO33"/>
    <mergeCell ref="AC32:AK32"/>
    <mergeCell ref="CG33:CY33"/>
    <mergeCell ref="AC34:AK34"/>
    <mergeCell ref="AC35:AK40"/>
    <mergeCell ref="AL38:AZ38"/>
    <mergeCell ref="BA38:BP38"/>
    <mergeCell ref="BA36:BP36"/>
    <mergeCell ref="AL37:AZ37"/>
    <mergeCell ref="BQ29:CF29"/>
    <mergeCell ref="CG29:CY29"/>
    <mergeCell ref="BA31:BP31"/>
    <mergeCell ref="BQ31:CF31"/>
    <mergeCell ref="AL29:AZ29"/>
    <mergeCell ref="BA29:BP29"/>
    <mergeCell ref="B32:AB32"/>
    <mergeCell ref="EV32:FK32"/>
    <mergeCell ref="EV31:FK31"/>
    <mergeCell ref="DP31:EE31"/>
    <mergeCell ref="AL30:AZ30"/>
    <mergeCell ref="AL32:AZ32"/>
    <mergeCell ref="BA32:BP32"/>
    <mergeCell ref="BA30:BP30"/>
    <mergeCell ref="CZ31:DO31"/>
    <mergeCell ref="EF31:EU31"/>
    <mergeCell ref="EV30:FK30"/>
    <mergeCell ref="AL31:AZ31"/>
    <mergeCell ref="EF32:EU32"/>
    <mergeCell ref="CG31:CY31"/>
    <mergeCell ref="B31:AB31"/>
    <mergeCell ref="DP32:EE32"/>
    <mergeCell ref="BQ32:CF32"/>
    <mergeCell ref="CG32:CY32"/>
    <mergeCell ref="B30:AB30"/>
    <mergeCell ref="B29:AB29"/>
    <mergeCell ref="EV29:FK29"/>
    <mergeCell ref="B27:AB27"/>
    <mergeCell ref="AL27:AZ27"/>
    <mergeCell ref="BA27:BP27"/>
    <mergeCell ref="BQ27:CF27"/>
    <mergeCell ref="CZ26:DO26"/>
    <mergeCell ref="DP26:EE26"/>
    <mergeCell ref="EV26:FK26"/>
    <mergeCell ref="B26:AB26"/>
    <mergeCell ref="AL26:AZ26"/>
    <mergeCell ref="BA26:BP26"/>
    <mergeCell ref="BQ26:CF26"/>
    <mergeCell ref="CG27:CY27"/>
    <mergeCell ref="EV27:FK27"/>
    <mergeCell ref="CZ27:DO27"/>
    <mergeCell ref="DP27:EE27"/>
    <mergeCell ref="B28:AB28"/>
    <mergeCell ref="EF27:EU27"/>
    <mergeCell ref="AL28:AZ28"/>
    <mergeCell ref="BA28:BP28"/>
    <mergeCell ref="EF30:EU30"/>
    <mergeCell ref="EF29:EU29"/>
    <mergeCell ref="EF22:EU22"/>
    <mergeCell ref="DP25:EE25"/>
    <mergeCell ref="EF25:EU25"/>
    <mergeCell ref="CG26:CY26"/>
    <mergeCell ref="EF26:EU26"/>
    <mergeCell ref="DP23:EE23"/>
    <mergeCell ref="EF23:EU23"/>
    <mergeCell ref="CG24:CY24"/>
    <mergeCell ref="CG23:CY23"/>
    <mergeCell ref="CZ23:DO23"/>
    <mergeCell ref="CZ24:DO24"/>
    <mergeCell ref="CZ25:DO25"/>
    <mergeCell ref="DP24:EE24"/>
    <mergeCell ref="EF24:EU24"/>
    <mergeCell ref="B25:AB25"/>
    <mergeCell ref="AL25:AZ25"/>
    <mergeCell ref="BA25:BP25"/>
    <mergeCell ref="BQ25:CF25"/>
    <mergeCell ref="CG25:CY25"/>
    <mergeCell ref="B24:AB24"/>
    <mergeCell ref="AL24:AZ24"/>
    <mergeCell ref="BA24:BP24"/>
    <mergeCell ref="BQ24:CF24"/>
    <mergeCell ref="AC24:AK24"/>
    <mergeCell ref="AC25:AK25"/>
    <mergeCell ref="EV20:FK20"/>
    <mergeCell ref="EF21:EU21"/>
    <mergeCell ref="EV21:FK21"/>
    <mergeCell ref="B23:AB23"/>
    <mergeCell ref="AL23:AZ23"/>
    <mergeCell ref="BA23:BP23"/>
    <mergeCell ref="BQ23:CF23"/>
    <mergeCell ref="B21:AB21"/>
    <mergeCell ref="AC21:AK21"/>
    <mergeCell ref="B22:AB22"/>
    <mergeCell ref="AC22:AK22"/>
    <mergeCell ref="AL22:AZ22"/>
    <mergeCell ref="BA22:BP22"/>
    <mergeCell ref="EV22:FK22"/>
    <mergeCell ref="EV23:FK23"/>
    <mergeCell ref="BQ22:CF22"/>
    <mergeCell ref="CG22:CY22"/>
    <mergeCell ref="CZ22:DO22"/>
    <mergeCell ref="DP22:EE22"/>
    <mergeCell ref="CZ20:DO20"/>
    <mergeCell ref="DP20:EE20"/>
    <mergeCell ref="CZ21:DO21"/>
    <mergeCell ref="DP21:EE21"/>
    <mergeCell ref="EF20:EU20"/>
    <mergeCell ref="AL21:AZ21"/>
    <mergeCell ref="BA21:BP21"/>
    <mergeCell ref="BQ21:CF21"/>
    <mergeCell ref="CG21:CY21"/>
    <mergeCell ref="BA19:BP19"/>
    <mergeCell ref="BQ19:CF19"/>
    <mergeCell ref="CG19:CY19"/>
    <mergeCell ref="BA20:BP20"/>
    <mergeCell ref="BQ20:CF20"/>
    <mergeCell ref="CG20:CY20"/>
    <mergeCell ref="B18:AB18"/>
    <mergeCell ref="AL18:AZ18"/>
    <mergeCell ref="AC18:AK18"/>
    <mergeCell ref="B20:AB20"/>
    <mergeCell ref="AC20:AK20"/>
    <mergeCell ref="AL20:AZ20"/>
    <mergeCell ref="B19:AB19"/>
    <mergeCell ref="AC19:AK19"/>
    <mergeCell ref="AL19:AZ19"/>
    <mergeCell ref="EF13:EU13"/>
    <mergeCell ref="EV13:FK13"/>
    <mergeCell ref="EF14:EU14"/>
    <mergeCell ref="EF16:EU16"/>
    <mergeCell ref="EV16:FK16"/>
    <mergeCell ref="EV14:FK14"/>
    <mergeCell ref="CZ15:DO15"/>
    <mergeCell ref="DP15:EE15"/>
    <mergeCell ref="EF15:EU15"/>
    <mergeCell ref="EV15:FK15"/>
    <mergeCell ref="DP16:EE16"/>
    <mergeCell ref="DP13:EE13"/>
    <mergeCell ref="AL15:AZ15"/>
    <mergeCell ref="BA15:BP15"/>
    <mergeCell ref="AL14:AZ14"/>
    <mergeCell ref="EV19:FK19"/>
    <mergeCell ref="EF19:EU19"/>
    <mergeCell ref="EF18:EU18"/>
    <mergeCell ref="CZ19:DO19"/>
    <mergeCell ref="DP19:EE19"/>
    <mergeCell ref="EV18:FK18"/>
    <mergeCell ref="CZ18:DO18"/>
    <mergeCell ref="DP18:EE18"/>
    <mergeCell ref="BA18:BP18"/>
    <mergeCell ref="BQ18:CF18"/>
    <mergeCell ref="CG18:CY18"/>
    <mergeCell ref="CZ12:DO12"/>
    <mergeCell ref="CZ16:DO16"/>
    <mergeCell ref="CG13:CY13"/>
    <mergeCell ref="B13:AB13"/>
    <mergeCell ref="AC13:AK13"/>
    <mergeCell ref="BQ13:CF13"/>
    <mergeCell ref="EV12:FK12"/>
    <mergeCell ref="DP14:EE14"/>
    <mergeCell ref="BQ17:CF17"/>
    <mergeCell ref="CZ13:DO13"/>
    <mergeCell ref="BQ16:CF16"/>
    <mergeCell ref="CG16:CY16"/>
    <mergeCell ref="AC15:AK15"/>
    <mergeCell ref="CG15:CY15"/>
    <mergeCell ref="B17:AB17"/>
    <mergeCell ref="AL17:AZ17"/>
    <mergeCell ref="BA17:BP17"/>
    <mergeCell ref="CZ14:DO14"/>
    <mergeCell ref="BA14:BP14"/>
    <mergeCell ref="BQ15:CF15"/>
    <mergeCell ref="BQ14:CF14"/>
    <mergeCell ref="CG14:CY14"/>
    <mergeCell ref="B14:AB14"/>
    <mergeCell ref="AC14:AK14"/>
    <mergeCell ref="B1:FJ1"/>
    <mergeCell ref="A4:AB7"/>
    <mergeCell ref="AC4:AK7"/>
    <mergeCell ref="AL4:AZ7"/>
    <mergeCell ref="BQ5:FK5"/>
    <mergeCell ref="BQ6:CF7"/>
    <mergeCell ref="CG6:CY7"/>
    <mergeCell ref="DP6:EE7"/>
    <mergeCell ref="EV7:FK7"/>
    <mergeCell ref="CZ6:DO7"/>
    <mergeCell ref="EF7:EU7"/>
    <mergeCell ref="BA4:FK4"/>
    <mergeCell ref="BA5:BP7"/>
    <mergeCell ref="BK2:DA2"/>
    <mergeCell ref="EF8:EU8"/>
    <mergeCell ref="EF6:FK6"/>
    <mergeCell ref="EV9:FK9"/>
    <mergeCell ref="AL13:AZ13"/>
    <mergeCell ref="BA13:BP13"/>
    <mergeCell ref="EF10:EU11"/>
    <mergeCell ref="EV10:FK11"/>
    <mergeCell ref="CZ10:DO11"/>
    <mergeCell ref="DP10:EE11"/>
    <mergeCell ref="BQ10:CF11"/>
    <mergeCell ref="CG10:CY11"/>
    <mergeCell ref="AL10:AZ11"/>
    <mergeCell ref="EF12:EU12"/>
    <mergeCell ref="DP12:EE12"/>
    <mergeCell ref="EV8:FK8"/>
    <mergeCell ref="CZ8:DO8"/>
    <mergeCell ref="DP8:EE8"/>
    <mergeCell ref="CZ9:DO9"/>
    <mergeCell ref="DP9:EE9"/>
    <mergeCell ref="AL8:AZ8"/>
    <mergeCell ref="BA8:BP8"/>
    <mergeCell ref="BQ8:CF8"/>
    <mergeCell ref="EF9:EU9"/>
    <mergeCell ref="AL12:AZ12"/>
    <mergeCell ref="EV76:FK76"/>
    <mergeCell ref="DP77:EE77"/>
    <mergeCell ref="EF77:EU77"/>
    <mergeCell ref="EV77:FK77"/>
    <mergeCell ref="CZ76:DO76"/>
    <mergeCell ref="DP76:EE76"/>
    <mergeCell ref="CZ77:DO77"/>
    <mergeCell ref="EF76:EU76"/>
    <mergeCell ref="BQ76:CF76"/>
    <mergeCell ref="BQ77:CF77"/>
    <mergeCell ref="CG77:CY77"/>
    <mergeCell ref="EV80:FK80"/>
    <mergeCell ref="EV81:FK81"/>
    <mergeCell ref="BA50:BP50"/>
    <mergeCell ref="BQ50:CF50"/>
    <mergeCell ref="BQ81:CF81"/>
    <mergeCell ref="EV79:FK79"/>
    <mergeCell ref="DP82:EE82"/>
    <mergeCell ref="EF82:EU82"/>
    <mergeCell ref="EF79:EU79"/>
    <mergeCell ref="EF80:EU80"/>
    <mergeCell ref="CG81:CY81"/>
    <mergeCell ref="DP81:EE81"/>
    <mergeCell ref="CZ80:DO80"/>
    <mergeCell ref="CZ81:DO81"/>
    <mergeCell ref="EV82:FK82"/>
    <mergeCell ref="CG79:CY79"/>
    <mergeCell ref="EV78:FK78"/>
    <mergeCell ref="EF78:EU78"/>
    <mergeCell ref="CZ78:DO78"/>
    <mergeCell ref="DP78:EE78"/>
    <mergeCell ref="DP79:EE79"/>
    <mergeCell ref="DP80:EE80"/>
    <mergeCell ref="BA78:BP78"/>
    <mergeCell ref="BQ78:CF78"/>
    <mergeCell ref="AL73:AZ73"/>
    <mergeCell ref="AL74:AZ74"/>
    <mergeCell ref="BQ79:CF79"/>
    <mergeCell ref="BA81:BP81"/>
    <mergeCell ref="EF81:EU81"/>
    <mergeCell ref="CG50:CY50"/>
    <mergeCell ref="B70:AB70"/>
    <mergeCell ref="CG82:CY82"/>
    <mergeCell ref="AL78:AZ78"/>
    <mergeCell ref="CG78:CY78"/>
    <mergeCell ref="AL79:AZ79"/>
    <mergeCell ref="BA79:BP79"/>
    <mergeCell ref="AL80:AZ80"/>
    <mergeCell ref="AL63:AZ63"/>
    <mergeCell ref="AL70:AZ70"/>
    <mergeCell ref="AL62:AZ62"/>
    <mergeCell ref="AL68:AZ68"/>
    <mergeCell ref="AL64:AZ64"/>
    <mergeCell ref="AL65:AZ65"/>
    <mergeCell ref="AL69:AZ69"/>
    <mergeCell ref="AL67:AZ67"/>
    <mergeCell ref="AL66:AZ66"/>
    <mergeCell ref="AL50:AZ50"/>
    <mergeCell ref="B50:AB50"/>
    <mergeCell ref="CZ82:DO82"/>
    <mergeCell ref="BQ82:CF82"/>
    <mergeCell ref="BQ83:CF83"/>
    <mergeCell ref="AL82:AZ82"/>
    <mergeCell ref="AL81:AZ81"/>
    <mergeCell ref="BA82:BP82"/>
    <mergeCell ref="CG76:CY76"/>
    <mergeCell ref="BA75:BP75"/>
    <mergeCell ref="BA80:BP80"/>
    <mergeCell ref="BQ75:CF75"/>
    <mergeCell ref="BA76:BP76"/>
    <mergeCell ref="AL76:AZ76"/>
    <mergeCell ref="AL75:AZ75"/>
    <mergeCell ref="AL77:AZ77"/>
    <mergeCell ref="BA77:BP77"/>
    <mergeCell ref="BQ80:CF80"/>
    <mergeCell ref="CG80:CY80"/>
    <mergeCell ref="CZ79:DO79"/>
    <mergeCell ref="CZ85:DO85"/>
    <mergeCell ref="DP85:EE85"/>
    <mergeCell ref="EF85:EU85"/>
    <mergeCell ref="EV85:FK85"/>
    <mergeCell ref="DP83:EE83"/>
    <mergeCell ref="EF83:EU83"/>
    <mergeCell ref="EV83:FK83"/>
    <mergeCell ref="AL84:AZ84"/>
    <mergeCell ref="BA84:BP84"/>
    <mergeCell ref="BQ84:CF84"/>
    <mergeCell ref="CG84:CY84"/>
    <mergeCell ref="CZ84:DO84"/>
    <mergeCell ref="DP84:EE84"/>
    <mergeCell ref="AL83:AZ83"/>
    <mergeCell ref="EF84:EU84"/>
    <mergeCell ref="EV84:FK84"/>
    <mergeCell ref="CG83:CY83"/>
    <mergeCell ref="CZ83:DO83"/>
    <mergeCell ref="AL85:AZ85"/>
    <mergeCell ref="BA85:BP85"/>
    <mergeCell ref="BQ85:CF85"/>
    <mergeCell ref="BA83:BP83"/>
    <mergeCell ref="EV86:FK86"/>
    <mergeCell ref="DP87:EE87"/>
    <mergeCell ref="AL87:AZ87"/>
    <mergeCell ref="BA87:BP87"/>
    <mergeCell ref="DP86:EE86"/>
    <mergeCell ref="BQ86:CF86"/>
    <mergeCell ref="CG86:CY86"/>
    <mergeCell ref="CG87:CY87"/>
    <mergeCell ref="CZ87:DO87"/>
    <mergeCell ref="CZ86:DO86"/>
    <mergeCell ref="BQ87:CF87"/>
    <mergeCell ref="AL86:AZ86"/>
    <mergeCell ref="BA86:BP86"/>
    <mergeCell ref="B35:AB35"/>
    <mergeCell ref="B36:AB36"/>
    <mergeCell ref="CG8:CY8"/>
    <mergeCell ref="AL16:AZ16"/>
    <mergeCell ref="BA16:BP16"/>
    <mergeCell ref="A8:AB8"/>
    <mergeCell ref="AC8:AK8"/>
    <mergeCell ref="B15:AB15"/>
    <mergeCell ref="B12:AB12"/>
    <mergeCell ref="AC12:AK12"/>
    <mergeCell ref="BA12:BP12"/>
    <mergeCell ref="BQ12:CF12"/>
    <mergeCell ref="A10:AB11"/>
    <mergeCell ref="AC10:AK11"/>
    <mergeCell ref="B9:AB9"/>
    <mergeCell ref="AC9:AK9"/>
    <mergeCell ref="AL9:AZ9"/>
    <mergeCell ref="B16:AB16"/>
    <mergeCell ref="AC16:AK16"/>
    <mergeCell ref="BA9:BP9"/>
    <mergeCell ref="BA10:BP11"/>
    <mergeCell ref="BQ9:CF9"/>
    <mergeCell ref="CG9:CY9"/>
    <mergeCell ref="CG12:CY12"/>
    <mergeCell ref="EF44:EU44"/>
    <mergeCell ref="EV43:FK43"/>
    <mergeCell ref="DP43:EE43"/>
    <mergeCell ref="EF40:EU40"/>
    <mergeCell ref="DP42:EE42"/>
    <mergeCell ref="EF42:EU42"/>
    <mergeCell ref="EV45:FK45"/>
    <mergeCell ref="EF45:EU45"/>
    <mergeCell ref="AC23:AK23"/>
    <mergeCell ref="AC31:AK31"/>
    <mergeCell ref="EV24:FK24"/>
    <mergeCell ref="EV25:FK25"/>
    <mergeCell ref="DP28:EE28"/>
    <mergeCell ref="BQ28:CF28"/>
    <mergeCell ref="EV28:FK28"/>
    <mergeCell ref="EF28:EU28"/>
    <mergeCell ref="DP30:EE30"/>
    <mergeCell ref="CZ29:DO29"/>
    <mergeCell ref="DP29:EE29"/>
    <mergeCell ref="CG30:CY30"/>
    <mergeCell ref="CZ30:DO30"/>
    <mergeCell ref="BQ30:CF30"/>
    <mergeCell ref="CG28:CY28"/>
    <mergeCell ref="CZ28:DO28"/>
    <mergeCell ref="EV49:FK49"/>
    <mergeCell ref="A92:A101"/>
    <mergeCell ref="EV52:FK52"/>
    <mergeCell ref="B53:AB53"/>
    <mergeCell ref="B68:AB68"/>
    <mergeCell ref="B69:AB69"/>
    <mergeCell ref="B71:AB71"/>
    <mergeCell ref="B72:AB72"/>
    <mergeCell ref="B73:AB73"/>
    <mergeCell ref="B74:AB74"/>
    <mergeCell ref="B52:AB52"/>
    <mergeCell ref="AL52:AZ52"/>
    <mergeCell ref="BA52:BP52"/>
    <mergeCell ref="BQ52:CF52"/>
    <mergeCell ref="CG52:CY52"/>
    <mergeCell ref="CZ52:DO52"/>
    <mergeCell ref="DP52:EE52"/>
    <mergeCell ref="EF52:EU52"/>
    <mergeCell ref="DP61:EE61"/>
    <mergeCell ref="B60:AB60"/>
    <mergeCell ref="AL60:AZ60"/>
    <mergeCell ref="EF87:EU87"/>
    <mergeCell ref="EV87:FK87"/>
    <mergeCell ref="EF86:EU86"/>
    <mergeCell ref="B64:AB64"/>
    <mergeCell ref="B66:AB66"/>
    <mergeCell ref="AL59:AZ59"/>
    <mergeCell ref="CG85:CY85"/>
    <mergeCell ref="B62:AB62"/>
    <mergeCell ref="B67:AB67"/>
    <mergeCell ref="B78:AB78"/>
    <mergeCell ref="B79:AB79"/>
    <mergeCell ref="B80:AB80"/>
    <mergeCell ref="B61:AB61"/>
    <mergeCell ref="B65:AB65"/>
    <mergeCell ref="AC61:AK61"/>
    <mergeCell ref="AC62:AK89"/>
    <mergeCell ref="B81:AB81"/>
    <mergeCell ref="B82:AB82"/>
    <mergeCell ref="B84:AB87"/>
    <mergeCell ref="B88:AB88"/>
    <mergeCell ref="B75:AB75"/>
    <mergeCell ref="B76:AB76"/>
    <mergeCell ref="B77:AB77"/>
    <mergeCell ref="AL88:AZ88"/>
    <mergeCell ref="BA88:BP88"/>
    <mergeCell ref="BQ88:CF88"/>
    <mergeCell ref="CG88:CY88"/>
    <mergeCell ref="CZ88:DO88"/>
    <mergeCell ref="DP88:EE88"/>
    <mergeCell ref="EF88:EU88"/>
    <mergeCell ref="EV88:FK88"/>
    <mergeCell ref="AL89:AZ89"/>
    <mergeCell ref="BA89:BP89"/>
    <mergeCell ref="BQ89:CF89"/>
    <mergeCell ref="CG89:CY89"/>
    <mergeCell ref="CZ89:DO89"/>
    <mergeCell ref="DP89:EE89"/>
    <mergeCell ref="EF89:EU89"/>
    <mergeCell ref="EV89:FK89"/>
    <mergeCell ref="AL90:AZ90"/>
    <mergeCell ref="BA90:BP90"/>
    <mergeCell ref="BQ90:CF90"/>
    <mergeCell ref="CG90:CY90"/>
    <mergeCell ref="CZ90:DO90"/>
    <mergeCell ref="DP90:EE90"/>
    <mergeCell ref="EF90:EU90"/>
    <mergeCell ref="EV90:FK90"/>
    <mergeCell ref="AC91:AK91"/>
    <mergeCell ref="AL91:AZ91"/>
    <mergeCell ref="BA91:BP91"/>
    <mergeCell ref="BQ91:CF91"/>
    <mergeCell ref="CG91:CY91"/>
    <mergeCell ref="CZ91:DO91"/>
    <mergeCell ref="DP91:EE91"/>
    <mergeCell ref="EF91:EU91"/>
    <mergeCell ref="EV91:FK91"/>
    <mergeCell ref="AL92:AZ92"/>
    <mergeCell ref="BA92:BP92"/>
    <mergeCell ref="BQ92:CF92"/>
    <mergeCell ref="CG92:CY92"/>
    <mergeCell ref="CZ92:DO92"/>
    <mergeCell ref="DP92:EE92"/>
    <mergeCell ref="EF92:EU92"/>
    <mergeCell ref="EV92:FK92"/>
    <mergeCell ref="AC93:AK93"/>
    <mergeCell ref="AL93:AZ93"/>
    <mergeCell ref="BA93:BP93"/>
    <mergeCell ref="BQ93:CF93"/>
    <mergeCell ref="CG93:CY93"/>
    <mergeCell ref="CZ93:DO93"/>
    <mergeCell ref="DP93:EE93"/>
    <mergeCell ref="EF93:EU93"/>
    <mergeCell ref="EV93:FK93"/>
    <mergeCell ref="AC92:AK92"/>
    <mergeCell ref="EV94:FK94"/>
    <mergeCell ref="AC95:AK95"/>
    <mergeCell ref="AL95:AZ95"/>
    <mergeCell ref="BA95:BP95"/>
    <mergeCell ref="BQ95:CF95"/>
    <mergeCell ref="CG95:CY95"/>
    <mergeCell ref="CZ95:DO95"/>
    <mergeCell ref="DP95:EE95"/>
    <mergeCell ref="EF95:EU95"/>
    <mergeCell ref="EV95:FK95"/>
    <mergeCell ref="AL94:AZ94"/>
    <mergeCell ref="BA94:BP94"/>
    <mergeCell ref="BQ94:CF94"/>
    <mergeCell ref="CG94:CY94"/>
    <mergeCell ref="CZ94:DO94"/>
    <mergeCell ref="DP94:EE94"/>
    <mergeCell ref="EF94:EU94"/>
    <mergeCell ref="EV96:FK96"/>
    <mergeCell ref="AC97:AK97"/>
    <mergeCell ref="AL97:AZ97"/>
    <mergeCell ref="BA97:BP97"/>
    <mergeCell ref="BQ97:CF97"/>
    <mergeCell ref="CG97:CY97"/>
    <mergeCell ref="CZ97:DO97"/>
    <mergeCell ref="DP97:EE97"/>
    <mergeCell ref="EF97:EU97"/>
    <mergeCell ref="EV97:FK97"/>
    <mergeCell ref="AL96:AZ96"/>
    <mergeCell ref="BA96:BP96"/>
    <mergeCell ref="BQ96:CF96"/>
    <mergeCell ref="CG96:CY96"/>
    <mergeCell ref="CZ96:DO96"/>
    <mergeCell ref="DP96:EE96"/>
    <mergeCell ref="EF96:EU96"/>
    <mergeCell ref="CZ100:DO100"/>
    <mergeCell ref="DP100:EE100"/>
    <mergeCell ref="EF100:EU100"/>
    <mergeCell ref="EV98:FK98"/>
    <mergeCell ref="AC99:AK99"/>
    <mergeCell ref="AL99:AZ99"/>
    <mergeCell ref="BA99:BP99"/>
    <mergeCell ref="BQ99:CF99"/>
    <mergeCell ref="CG99:CY99"/>
    <mergeCell ref="CZ99:DO99"/>
    <mergeCell ref="DP99:EE99"/>
    <mergeCell ref="EF99:EU99"/>
    <mergeCell ref="EV99:FK99"/>
    <mergeCell ref="AC98:AK98"/>
    <mergeCell ref="AL98:AZ98"/>
    <mergeCell ref="BA98:BP98"/>
    <mergeCell ref="BQ98:CF98"/>
    <mergeCell ref="CG98:CY98"/>
    <mergeCell ref="CZ98:DO98"/>
    <mergeCell ref="DP98:EE98"/>
    <mergeCell ref="EF98:EU98"/>
    <mergeCell ref="EV102:FK102"/>
    <mergeCell ref="AL102:AZ102"/>
    <mergeCell ref="BA102:BP102"/>
    <mergeCell ref="BQ102:CF102"/>
    <mergeCell ref="CG102:CY102"/>
    <mergeCell ref="CZ102:DO102"/>
    <mergeCell ref="DP102:EE102"/>
    <mergeCell ref="EF102:EU102"/>
    <mergeCell ref="B89:AB102"/>
    <mergeCell ref="AC96:AK96"/>
    <mergeCell ref="EV100:FK100"/>
    <mergeCell ref="AC101:AK101"/>
    <mergeCell ref="AL101:AZ101"/>
    <mergeCell ref="BA101:BP101"/>
    <mergeCell ref="BQ101:CF101"/>
    <mergeCell ref="CG101:CY101"/>
    <mergeCell ref="CZ101:DO101"/>
    <mergeCell ref="DP101:EE101"/>
    <mergeCell ref="EF101:EU101"/>
    <mergeCell ref="EV101:FK101"/>
    <mergeCell ref="AL100:AZ100"/>
    <mergeCell ref="BA100:BP100"/>
    <mergeCell ref="BQ100:CF100"/>
    <mergeCell ref="CG100:CY100"/>
    <mergeCell ref="B40:AB40"/>
    <mergeCell ref="B41:AB41"/>
    <mergeCell ref="B45:AB45"/>
    <mergeCell ref="B37:AB37"/>
    <mergeCell ref="B38:AB38"/>
    <mergeCell ref="B39:AB39"/>
    <mergeCell ref="CZ54:DO54"/>
    <mergeCell ref="DP54:EE54"/>
    <mergeCell ref="EF54:EU54"/>
    <mergeCell ref="AC41:AK41"/>
    <mergeCell ref="B42:AB42"/>
    <mergeCell ref="AC42:AK44"/>
    <mergeCell ref="B43:AB44"/>
    <mergeCell ref="AC45:AK49"/>
    <mergeCell ref="AC53:AK53"/>
    <mergeCell ref="B54:AB54"/>
    <mergeCell ref="AC54:AK60"/>
    <mergeCell ref="A59:AB59"/>
    <mergeCell ref="A55:AB58"/>
    <mergeCell ref="CZ49:DO49"/>
    <mergeCell ref="DP49:EE49"/>
    <mergeCell ref="EF49:EU49"/>
    <mergeCell ref="EF43:EU43"/>
    <mergeCell ref="DP44:EE44"/>
    <mergeCell ref="EV107:FK107"/>
    <mergeCell ref="B108:AB108"/>
    <mergeCell ref="AC108:AK108"/>
    <mergeCell ref="AL108:AZ108"/>
    <mergeCell ref="BA108:BP108"/>
    <mergeCell ref="BQ108:CF108"/>
    <mergeCell ref="CG108:CY108"/>
    <mergeCell ref="CZ108:DO108"/>
    <mergeCell ref="DP108:EE108"/>
    <mergeCell ref="EF108:EU108"/>
    <mergeCell ref="EV108:FK108"/>
    <mergeCell ref="B107:AB107"/>
    <mergeCell ref="AC107:AK107"/>
    <mergeCell ref="AL107:AZ107"/>
    <mergeCell ref="BA107:BP107"/>
    <mergeCell ref="BQ107:CF107"/>
    <mergeCell ref="CG107:CY107"/>
    <mergeCell ref="CZ107:DO107"/>
    <mergeCell ref="DP107:EE107"/>
    <mergeCell ref="EF107:EU107"/>
    <mergeCell ref="EV109:FK109"/>
    <mergeCell ref="B110:AB110"/>
    <mergeCell ref="AC110:AK110"/>
    <mergeCell ref="AL110:AZ110"/>
    <mergeCell ref="BA110:BP110"/>
    <mergeCell ref="BQ110:CF110"/>
    <mergeCell ref="CG110:CY110"/>
    <mergeCell ref="CZ110:DO110"/>
    <mergeCell ref="DP110:EE110"/>
    <mergeCell ref="EF110:EU110"/>
    <mergeCell ref="EV110:FK110"/>
    <mergeCell ref="B109:AB109"/>
    <mergeCell ref="AC109:AK109"/>
    <mergeCell ref="AL109:AZ109"/>
    <mergeCell ref="BA109:BP109"/>
    <mergeCell ref="BQ109:CF109"/>
    <mergeCell ref="CG109:CY109"/>
    <mergeCell ref="CZ109:DO109"/>
    <mergeCell ref="DP109:EE109"/>
    <mergeCell ref="EF109:EU109"/>
    <mergeCell ref="EV111:FK111"/>
    <mergeCell ref="B112:AB112"/>
    <mergeCell ref="AC112:AK112"/>
    <mergeCell ref="AL112:AZ112"/>
    <mergeCell ref="BA112:BP112"/>
    <mergeCell ref="BQ112:CF112"/>
    <mergeCell ref="CG112:CY112"/>
    <mergeCell ref="CZ112:DO112"/>
    <mergeCell ref="DP112:EE112"/>
    <mergeCell ref="EF112:EU112"/>
    <mergeCell ref="EV112:FK112"/>
    <mergeCell ref="B111:AB111"/>
    <mergeCell ref="AC111:AK111"/>
    <mergeCell ref="AL111:AZ111"/>
    <mergeCell ref="BA111:BP111"/>
    <mergeCell ref="BQ111:CF111"/>
    <mergeCell ref="CG111:CY111"/>
    <mergeCell ref="CZ111:DO111"/>
    <mergeCell ref="DP111:EE111"/>
    <mergeCell ref="EF111:EU1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Height="2" orientation="portrait" r:id="rId1"/>
  <rowBreaks count="1" manualBreakCount="1">
    <brk id="54" max="1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K112"/>
  <sheetViews>
    <sheetView view="pageBreakPreview" topLeftCell="A7" zoomScale="75" workbookViewId="0">
      <selection activeCell="BQ51" sqref="BQ51:CF51"/>
    </sheetView>
  </sheetViews>
  <sheetFormatPr defaultColWidth="0.85546875" defaultRowHeight="15"/>
  <cols>
    <col min="1" max="26" width="0.85546875" style="88"/>
    <col min="27" max="27" width="19.42578125" style="88" customWidth="1"/>
    <col min="28" max="35" width="0.85546875" style="88"/>
    <col min="36" max="36" width="0.28515625" style="88" customWidth="1"/>
    <col min="37" max="37" width="0.85546875" style="88" hidden="1" customWidth="1"/>
    <col min="38" max="51" width="0.85546875" style="88"/>
    <col min="52" max="52" width="27.140625" style="88" customWidth="1"/>
    <col min="53" max="67" width="0.85546875" style="88"/>
    <col min="68" max="68" width="3.7109375" style="88" customWidth="1"/>
    <col min="69" max="81" width="0.85546875" style="88"/>
    <col min="82" max="83" width="1.85546875" style="88" customWidth="1"/>
    <col min="84" max="84" width="2.28515625" style="88" customWidth="1"/>
    <col min="85" max="85" width="0.85546875" style="88" customWidth="1"/>
    <col min="86" max="16384" width="0.85546875" style="88"/>
  </cols>
  <sheetData>
    <row r="1" spans="1:167">
      <c r="B1" s="180" t="s">
        <v>196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</row>
    <row r="2" spans="1:167">
      <c r="BK2" s="335" t="s">
        <v>312</v>
      </c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335"/>
      <c r="CM2" s="335"/>
      <c r="CN2" s="335"/>
      <c r="CO2" s="335"/>
      <c r="CP2" s="335"/>
      <c r="CQ2" s="335"/>
      <c r="CR2" s="335"/>
      <c r="CS2" s="335"/>
      <c r="CT2" s="335"/>
      <c r="CU2" s="335"/>
      <c r="CV2" s="335"/>
      <c r="CW2" s="335"/>
      <c r="CX2" s="335"/>
      <c r="CY2" s="335"/>
      <c r="CZ2" s="335"/>
      <c r="DA2" s="335"/>
    </row>
    <row r="3" spans="1:167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</row>
    <row r="4" spans="1:167" s="26" customFormat="1" ht="15" customHeight="1">
      <c r="A4" s="244" t="s">
        <v>95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6"/>
      <c r="AC4" s="244" t="s">
        <v>89</v>
      </c>
      <c r="AD4" s="245"/>
      <c r="AE4" s="245"/>
      <c r="AF4" s="245"/>
      <c r="AG4" s="245"/>
      <c r="AH4" s="245"/>
      <c r="AI4" s="245"/>
      <c r="AJ4" s="245"/>
      <c r="AK4" s="246"/>
      <c r="AL4" s="244" t="s">
        <v>207</v>
      </c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6"/>
      <c r="BA4" s="265" t="s">
        <v>91</v>
      </c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  <c r="DF4" s="266"/>
      <c r="DG4" s="266"/>
      <c r="DH4" s="266"/>
      <c r="DI4" s="266"/>
      <c r="DJ4" s="266"/>
      <c r="DK4" s="266"/>
      <c r="DL4" s="266"/>
      <c r="DM4" s="266"/>
      <c r="DN4" s="266"/>
      <c r="DO4" s="266"/>
      <c r="DP4" s="266"/>
      <c r="DQ4" s="266"/>
      <c r="DR4" s="266"/>
      <c r="DS4" s="266"/>
      <c r="DT4" s="266"/>
      <c r="DU4" s="266"/>
      <c r="DV4" s="266"/>
      <c r="DW4" s="266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6"/>
      <c r="EL4" s="266"/>
      <c r="EM4" s="266"/>
      <c r="EN4" s="266"/>
      <c r="EO4" s="266"/>
      <c r="EP4" s="266"/>
      <c r="EQ4" s="266"/>
      <c r="ER4" s="266"/>
      <c r="ES4" s="266"/>
      <c r="ET4" s="266"/>
      <c r="EU4" s="266"/>
      <c r="EV4" s="266"/>
      <c r="EW4" s="266"/>
      <c r="EX4" s="266"/>
      <c r="EY4" s="266"/>
      <c r="EZ4" s="266"/>
      <c r="FA4" s="266"/>
      <c r="FB4" s="266"/>
      <c r="FC4" s="266"/>
      <c r="FD4" s="266"/>
      <c r="FE4" s="266"/>
      <c r="FF4" s="266"/>
      <c r="FG4" s="266"/>
      <c r="FH4" s="266"/>
      <c r="FI4" s="266"/>
      <c r="FJ4" s="266"/>
      <c r="FK4" s="267"/>
    </row>
    <row r="5" spans="1:167" s="26" customFormat="1" ht="15" customHeight="1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9"/>
      <c r="AC5" s="247"/>
      <c r="AD5" s="248"/>
      <c r="AE5" s="248"/>
      <c r="AF5" s="248"/>
      <c r="AG5" s="248"/>
      <c r="AH5" s="248"/>
      <c r="AI5" s="248"/>
      <c r="AJ5" s="248"/>
      <c r="AK5" s="249"/>
      <c r="AL5" s="247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9"/>
      <c r="BA5" s="244" t="s">
        <v>90</v>
      </c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6"/>
      <c r="BQ5" s="265" t="s">
        <v>6</v>
      </c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7"/>
    </row>
    <row r="6" spans="1:167" s="26" customFormat="1" ht="57" customHeight="1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9"/>
      <c r="AC6" s="247"/>
      <c r="AD6" s="248"/>
      <c r="AE6" s="248"/>
      <c r="AF6" s="248"/>
      <c r="AG6" s="248"/>
      <c r="AH6" s="248"/>
      <c r="AI6" s="248"/>
      <c r="AJ6" s="248"/>
      <c r="AK6" s="249"/>
      <c r="AL6" s="247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9"/>
      <c r="BA6" s="247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9"/>
      <c r="BQ6" s="210" t="s">
        <v>197</v>
      </c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2"/>
      <c r="CG6" s="244" t="s">
        <v>96</v>
      </c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6"/>
      <c r="CZ6" s="244" t="s">
        <v>92</v>
      </c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5"/>
      <c r="DL6" s="245"/>
      <c r="DM6" s="245"/>
      <c r="DN6" s="245"/>
      <c r="DO6" s="246"/>
      <c r="DP6" s="244" t="s">
        <v>93</v>
      </c>
      <c r="DQ6" s="245"/>
      <c r="DR6" s="245"/>
      <c r="DS6" s="245"/>
      <c r="DT6" s="245"/>
      <c r="DU6" s="245"/>
      <c r="DV6" s="245"/>
      <c r="DW6" s="245"/>
      <c r="DX6" s="245"/>
      <c r="DY6" s="245"/>
      <c r="DZ6" s="245"/>
      <c r="EA6" s="245"/>
      <c r="EB6" s="245"/>
      <c r="EC6" s="245"/>
      <c r="ED6" s="245"/>
      <c r="EE6" s="246"/>
      <c r="EF6" s="265" t="s">
        <v>94</v>
      </c>
      <c r="EG6" s="266"/>
      <c r="EH6" s="266"/>
      <c r="EI6" s="266"/>
      <c r="EJ6" s="266"/>
      <c r="EK6" s="266"/>
      <c r="EL6" s="266"/>
      <c r="EM6" s="266"/>
      <c r="EN6" s="266"/>
      <c r="EO6" s="266"/>
      <c r="EP6" s="266"/>
      <c r="EQ6" s="266"/>
      <c r="ER6" s="266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6"/>
      <c r="FF6" s="266"/>
      <c r="FG6" s="266"/>
      <c r="FH6" s="266"/>
      <c r="FI6" s="266"/>
      <c r="FJ6" s="266"/>
      <c r="FK6" s="267"/>
    </row>
    <row r="7" spans="1:167" s="26" customFormat="1" ht="115.15" customHeight="1">
      <c r="A7" s="250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2"/>
      <c r="AC7" s="250"/>
      <c r="AD7" s="251"/>
      <c r="AE7" s="251"/>
      <c r="AF7" s="251"/>
      <c r="AG7" s="251"/>
      <c r="AH7" s="251"/>
      <c r="AI7" s="251"/>
      <c r="AJ7" s="251"/>
      <c r="AK7" s="252"/>
      <c r="AL7" s="250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2"/>
      <c r="BA7" s="250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2"/>
      <c r="BQ7" s="213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5"/>
      <c r="CG7" s="250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2"/>
      <c r="CZ7" s="250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2"/>
      <c r="DP7" s="250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2"/>
      <c r="EF7" s="250" t="s">
        <v>225</v>
      </c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2"/>
      <c r="EV7" s="250" t="s">
        <v>226</v>
      </c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2"/>
    </row>
    <row r="8" spans="1:167" s="26" customFormat="1" ht="13.5">
      <c r="A8" s="207">
        <v>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9"/>
      <c r="AC8" s="253" t="s">
        <v>98</v>
      </c>
      <c r="AD8" s="254"/>
      <c r="AE8" s="254"/>
      <c r="AF8" s="254"/>
      <c r="AG8" s="254"/>
      <c r="AH8" s="254"/>
      <c r="AI8" s="254"/>
      <c r="AJ8" s="254"/>
      <c r="AK8" s="255"/>
      <c r="AL8" s="253" t="s">
        <v>99</v>
      </c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5"/>
      <c r="BA8" s="207">
        <v>4</v>
      </c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9"/>
      <c r="BQ8" s="207">
        <v>5</v>
      </c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9"/>
      <c r="CG8" s="207">
        <v>6</v>
      </c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9"/>
      <c r="CZ8" s="207">
        <v>7</v>
      </c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9"/>
      <c r="DP8" s="207">
        <v>8</v>
      </c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9"/>
      <c r="EF8" s="207">
        <v>9</v>
      </c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9"/>
      <c r="EV8" s="207">
        <v>10</v>
      </c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9"/>
    </row>
    <row r="9" spans="1:167" s="28" customFormat="1" ht="30" customHeight="1">
      <c r="A9" s="35"/>
      <c r="B9" s="289" t="s">
        <v>97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90"/>
      <c r="AC9" s="260" t="s">
        <v>100</v>
      </c>
      <c r="AD9" s="261"/>
      <c r="AE9" s="261"/>
      <c r="AF9" s="261"/>
      <c r="AG9" s="261"/>
      <c r="AH9" s="261"/>
      <c r="AI9" s="261"/>
      <c r="AJ9" s="261"/>
      <c r="AK9" s="262"/>
      <c r="AL9" s="233" t="s">
        <v>15</v>
      </c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41">
        <f>BQ9+CG9+CZ9+DP9+EF9+EV9</f>
        <v>8209406</v>
      </c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>
        <f>BQ16+BQ17+BQ20+BQ21+BQ18+BQ19</f>
        <v>6229438</v>
      </c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85">
        <f>CG25+CG27+CG26+CG28+CG29</f>
        <v>79968</v>
      </c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7"/>
      <c r="CZ9" s="241">
        <f>CZ25+CZ27</f>
        <v>0</v>
      </c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>
        <f>DP12</f>
        <v>0</v>
      </c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85">
        <f>EF10+EF13+EF18+EF20+EF21+EF23+EF24+EF31+EF14+EF15</f>
        <v>1870000</v>
      </c>
      <c r="EG9" s="286"/>
      <c r="EH9" s="286"/>
      <c r="EI9" s="286"/>
      <c r="EJ9" s="286"/>
      <c r="EK9" s="286"/>
      <c r="EL9" s="286"/>
      <c r="EM9" s="286"/>
      <c r="EN9" s="286"/>
      <c r="EO9" s="286"/>
      <c r="EP9" s="286"/>
      <c r="EQ9" s="286"/>
      <c r="ER9" s="286"/>
      <c r="ES9" s="286"/>
      <c r="ET9" s="286"/>
      <c r="EU9" s="287"/>
      <c r="EV9" s="285">
        <f>EV10+EV13+EV18+EV20+EV21+EV23+EV24+EV31+EV30</f>
        <v>30000</v>
      </c>
      <c r="EW9" s="286"/>
      <c r="EX9" s="286"/>
      <c r="EY9" s="286"/>
      <c r="EZ9" s="286"/>
      <c r="FA9" s="286"/>
      <c r="FB9" s="286"/>
      <c r="FC9" s="286"/>
      <c r="FD9" s="286"/>
      <c r="FE9" s="286"/>
      <c r="FF9" s="286"/>
      <c r="FG9" s="286"/>
      <c r="FH9" s="286"/>
      <c r="FI9" s="286"/>
      <c r="FJ9" s="286"/>
      <c r="FK9" s="287"/>
    </row>
    <row r="10" spans="1:167" s="28" customFormat="1" ht="15" customHeight="1">
      <c r="A10" s="308" t="s">
        <v>205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10"/>
      <c r="AC10" s="299" t="s">
        <v>101</v>
      </c>
      <c r="AD10" s="300"/>
      <c r="AE10" s="300"/>
      <c r="AF10" s="300"/>
      <c r="AG10" s="300"/>
      <c r="AH10" s="300"/>
      <c r="AI10" s="300"/>
      <c r="AJ10" s="300"/>
      <c r="AK10" s="301"/>
      <c r="AL10" s="299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1"/>
      <c r="BA10" s="277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9"/>
      <c r="BQ10" s="277" t="s">
        <v>15</v>
      </c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9"/>
      <c r="CG10" s="277" t="s">
        <v>15</v>
      </c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9"/>
      <c r="CZ10" s="277" t="s">
        <v>15</v>
      </c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9"/>
      <c r="DP10" s="277" t="s">
        <v>15</v>
      </c>
      <c r="DQ10" s="278"/>
      <c r="DR10" s="278"/>
      <c r="DS10" s="278"/>
      <c r="DT10" s="278"/>
      <c r="DU10" s="278"/>
      <c r="DV10" s="278"/>
      <c r="DW10" s="278"/>
      <c r="DX10" s="278"/>
      <c r="DY10" s="278"/>
      <c r="DZ10" s="278"/>
      <c r="EA10" s="278"/>
      <c r="EB10" s="278"/>
      <c r="EC10" s="278"/>
      <c r="ED10" s="278"/>
      <c r="EE10" s="279"/>
      <c r="EF10" s="277"/>
      <c r="EG10" s="278"/>
      <c r="EH10" s="278"/>
      <c r="EI10" s="278"/>
      <c r="EJ10" s="278"/>
      <c r="EK10" s="278"/>
      <c r="EL10" s="278"/>
      <c r="EM10" s="278"/>
      <c r="EN10" s="278"/>
      <c r="EO10" s="278"/>
      <c r="EP10" s="278"/>
      <c r="EQ10" s="278"/>
      <c r="ER10" s="278"/>
      <c r="ES10" s="278"/>
      <c r="ET10" s="278"/>
      <c r="EU10" s="279"/>
      <c r="EV10" s="277"/>
      <c r="EW10" s="278"/>
      <c r="EX10" s="278"/>
      <c r="EY10" s="278"/>
      <c r="EZ10" s="278"/>
      <c r="FA10" s="278"/>
      <c r="FB10" s="278"/>
      <c r="FC10" s="278"/>
      <c r="FD10" s="278"/>
      <c r="FE10" s="278"/>
      <c r="FF10" s="278"/>
      <c r="FG10" s="278"/>
      <c r="FH10" s="278"/>
      <c r="FI10" s="278"/>
      <c r="FJ10" s="278"/>
      <c r="FK10" s="279"/>
    </row>
    <row r="11" spans="1:167" s="28" customFormat="1" ht="15" customHeight="1">
      <c r="A11" s="311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3"/>
      <c r="AC11" s="305"/>
      <c r="AD11" s="306"/>
      <c r="AE11" s="306"/>
      <c r="AF11" s="306"/>
      <c r="AG11" s="306"/>
      <c r="AH11" s="306"/>
      <c r="AI11" s="306"/>
      <c r="AJ11" s="306"/>
      <c r="AK11" s="307"/>
      <c r="AL11" s="305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7"/>
      <c r="BA11" s="280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2"/>
      <c r="BQ11" s="280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2"/>
      <c r="CG11" s="280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2"/>
      <c r="CZ11" s="280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2"/>
      <c r="DP11" s="280"/>
      <c r="DQ11" s="281"/>
      <c r="DR11" s="281"/>
      <c r="DS11" s="281"/>
      <c r="DT11" s="281"/>
      <c r="DU11" s="281"/>
      <c r="DV11" s="281"/>
      <c r="DW11" s="281"/>
      <c r="DX11" s="281"/>
      <c r="DY11" s="281"/>
      <c r="DZ11" s="281"/>
      <c r="EA11" s="281"/>
      <c r="EB11" s="281"/>
      <c r="EC11" s="281"/>
      <c r="ED11" s="281"/>
      <c r="EE11" s="282"/>
      <c r="EF11" s="280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  <c r="ET11" s="281"/>
      <c r="EU11" s="282"/>
      <c r="EV11" s="280"/>
      <c r="EW11" s="281"/>
      <c r="EX11" s="281"/>
      <c r="EY11" s="281"/>
      <c r="EZ11" s="281"/>
      <c r="FA11" s="281"/>
      <c r="FB11" s="281"/>
      <c r="FC11" s="281"/>
      <c r="FD11" s="281"/>
      <c r="FE11" s="281"/>
      <c r="FF11" s="281"/>
      <c r="FG11" s="281"/>
      <c r="FH11" s="281"/>
      <c r="FI11" s="281"/>
      <c r="FJ11" s="281"/>
      <c r="FK11" s="282"/>
    </row>
    <row r="12" spans="1:167" s="38" customFormat="1" ht="20.25" customHeight="1">
      <c r="A12" s="93"/>
      <c r="B12" s="235" t="s">
        <v>102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6"/>
      <c r="AC12" s="256" t="s">
        <v>103</v>
      </c>
      <c r="AD12" s="257"/>
      <c r="AE12" s="257"/>
      <c r="AF12" s="257"/>
      <c r="AG12" s="257"/>
      <c r="AH12" s="257"/>
      <c r="AI12" s="257"/>
      <c r="AJ12" s="257"/>
      <c r="AK12" s="258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03">
        <f>BQ12+DP12+EF12</f>
        <v>0</v>
      </c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 t="s">
        <v>15</v>
      </c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 t="s">
        <v>15</v>
      </c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  <c r="FI12" s="200"/>
      <c r="FJ12" s="200"/>
      <c r="FK12" s="200"/>
    </row>
    <row r="13" spans="1:167" s="38" customFormat="1" ht="27.75" customHeight="1">
      <c r="A13" s="93"/>
      <c r="B13" s="231" t="s">
        <v>215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2"/>
      <c r="AC13" s="256"/>
      <c r="AD13" s="257"/>
      <c r="AE13" s="257"/>
      <c r="AF13" s="257"/>
      <c r="AG13" s="257"/>
      <c r="AH13" s="257"/>
      <c r="AI13" s="257"/>
      <c r="AJ13" s="257"/>
      <c r="AK13" s="258"/>
      <c r="AL13" s="225" t="s">
        <v>247</v>
      </c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7"/>
      <c r="BA13" s="203">
        <f t="shared" ref="BA13:BA22" si="0">BQ13+DP13+EF13</f>
        <v>1825000</v>
      </c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88">
        <v>0</v>
      </c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00" t="s">
        <v>15</v>
      </c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 t="s">
        <v>15</v>
      </c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>
        <v>1825000</v>
      </c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00"/>
      <c r="FD13" s="200"/>
      <c r="FE13" s="200"/>
      <c r="FF13" s="200"/>
      <c r="FG13" s="200"/>
      <c r="FH13" s="200"/>
      <c r="FI13" s="200"/>
      <c r="FJ13" s="200"/>
      <c r="FK13" s="200"/>
    </row>
    <row r="14" spans="1:167" s="38" customFormat="1" ht="27.75" customHeight="1">
      <c r="A14" s="93"/>
      <c r="B14" s="231" t="s">
        <v>291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2"/>
      <c r="AC14" s="256"/>
      <c r="AD14" s="257"/>
      <c r="AE14" s="257"/>
      <c r="AF14" s="257"/>
      <c r="AG14" s="257"/>
      <c r="AH14" s="257"/>
      <c r="AI14" s="257"/>
      <c r="AJ14" s="257"/>
      <c r="AK14" s="258"/>
      <c r="AL14" s="225" t="s">
        <v>293</v>
      </c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7"/>
      <c r="BA14" s="203">
        <f t="shared" si="0"/>
        <v>0</v>
      </c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88">
        <v>0</v>
      </c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00" t="s">
        <v>15</v>
      </c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 t="s">
        <v>15</v>
      </c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334">
        <v>0</v>
      </c>
      <c r="EG14" s="334"/>
      <c r="EH14" s="334"/>
      <c r="EI14" s="334"/>
      <c r="EJ14" s="334"/>
      <c r="EK14" s="334"/>
      <c r="EL14" s="334"/>
      <c r="EM14" s="334"/>
      <c r="EN14" s="334"/>
      <c r="EO14" s="334"/>
      <c r="EP14" s="334"/>
      <c r="EQ14" s="334"/>
      <c r="ER14" s="334"/>
      <c r="ES14" s="334"/>
      <c r="ET14" s="334"/>
      <c r="EU14" s="334"/>
      <c r="EV14" s="200"/>
      <c r="EW14" s="200"/>
      <c r="EX14" s="200"/>
      <c r="EY14" s="200"/>
      <c r="EZ14" s="200"/>
      <c r="FA14" s="200"/>
      <c r="FB14" s="200"/>
      <c r="FC14" s="200"/>
      <c r="FD14" s="200"/>
      <c r="FE14" s="200"/>
      <c r="FF14" s="200"/>
      <c r="FG14" s="200"/>
      <c r="FH14" s="200"/>
      <c r="FI14" s="200"/>
      <c r="FJ14" s="200"/>
      <c r="FK14" s="200"/>
    </row>
    <row r="15" spans="1:167" s="38" customFormat="1" ht="27.75" customHeight="1">
      <c r="A15" s="93"/>
      <c r="B15" s="231" t="s">
        <v>292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2"/>
      <c r="AC15" s="256"/>
      <c r="AD15" s="257"/>
      <c r="AE15" s="257"/>
      <c r="AF15" s="257"/>
      <c r="AG15" s="257"/>
      <c r="AH15" s="257"/>
      <c r="AI15" s="257"/>
      <c r="AJ15" s="257"/>
      <c r="AK15" s="258"/>
      <c r="AL15" s="225" t="s">
        <v>294</v>
      </c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7"/>
      <c r="BA15" s="203">
        <f t="shared" si="0"/>
        <v>45000</v>
      </c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88">
        <v>0</v>
      </c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00" t="s">
        <v>15</v>
      </c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 t="s">
        <v>15</v>
      </c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>
        <v>45000</v>
      </c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0"/>
      <c r="FF15" s="200"/>
      <c r="FG15" s="200"/>
      <c r="FH15" s="200"/>
      <c r="FI15" s="200"/>
      <c r="FJ15" s="200"/>
      <c r="FK15" s="200"/>
    </row>
    <row r="16" spans="1:167" s="38" customFormat="1" ht="85.5" customHeight="1">
      <c r="A16" s="93"/>
      <c r="B16" s="231" t="s">
        <v>221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2"/>
      <c r="AC16" s="228"/>
      <c r="AD16" s="229"/>
      <c r="AE16" s="229"/>
      <c r="AF16" s="229"/>
      <c r="AG16" s="229"/>
      <c r="AH16" s="229"/>
      <c r="AI16" s="229"/>
      <c r="AJ16" s="229"/>
      <c r="AK16" s="230"/>
      <c r="AL16" s="225" t="s">
        <v>232</v>
      </c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7"/>
      <c r="BA16" s="222">
        <f>BQ16+DP16+EF16</f>
        <v>5361250</v>
      </c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4"/>
      <c r="BQ16" s="219">
        <v>5361250</v>
      </c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1"/>
      <c r="CG16" s="219" t="s">
        <v>15</v>
      </c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1"/>
      <c r="CZ16" s="219" t="s">
        <v>15</v>
      </c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1"/>
      <c r="DP16" s="219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1"/>
      <c r="EF16" s="219"/>
      <c r="EG16" s="220"/>
      <c r="EH16" s="220"/>
      <c r="EI16" s="220"/>
      <c r="EJ16" s="220"/>
      <c r="EK16" s="220"/>
      <c r="EL16" s="220"/>
      <c r="EM16" s="220"/>
      <c r="EN16" s="220"/>
      <c r="EO16" s="220"/>
      <c r="EP16" s="220"/>
      <c r="EQ16" s="220"/>
      <c r="ER16" s="220"/>
      <c r="ES16" s="220"/>
      <c r="ET16" s="220"/>
      <c r="EU16" s="221"/>
      <c r="EV16" s="219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0"/>
      <c r="FH16" s="220"/>
      <c r="FI16" s="220"/>
      <c r="FJ16" s="220"/>
      <c r="FK16" s="221"/>
    </row>
    <row r="17" spans="1:167" s="38" customFormat="1" ht="87.75" customHeight="1">
      <c r="A17" s="57"/>
      <c r="B17" s="231" t="s">
        <v>220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2"/>
      <c r="AC17" s="103"/>
      <c r="AD17" s="104"/>
      <c r="AE17" s="104"/>
      <c r="AF17" s="104"/>
      <c r="AG17" s="104"/>
      <c r="AH17" s="104"/>
      <c r="AI17" s="104"/>
      <c r="AJ17" s="104"/>
      <c r="AK17" s="105"/>
      <c r="AL17" s="225" t="s">
        <v>233</v>
      </c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7"/>
      <c r="BA17" s="222">
        <f>BQ17+DP17+EF17</f>
        <v>184489</v>
      </c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4"/>
      <c r="BQ17" s="219">
        <v>184489</v>
      </c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1"/>
      <c r="CG17" s="95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7"/>
      <c r="CZ17" s="95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7"/>
      <c r="DP17" s="95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7"/>
      <c r="EF17" s="95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7"/>
      <c r="EV17" s="95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7"/>
    </row>
    <row r="18" spans="1:167" s="38" customFormat="1" ht="55.5" customHeight="1">
      <c r="A18" s="93"/>
      <c r="B18" s="283" t="s">
        <v>224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4"/>
      <c r="AC18" s="256"/>
      <c r="AD18" s="257"/>
      <c r="AE18" s="257"/>
      <c r="AF18" s="257"/>
      <c r="AG18" s="257"/>
      <c r="AH18" s="257"/>
      <c r="AI18" s="257"/>
      <c r="AJ18" s="257"/>
      <c r="AK18" s="258"/>
      <c r="AL18" s="259" t="s">
        <v>307</v>
      </c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03">
        <f t="shared" si="0"/>
        <v>0</v>
      </c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0">
        <v>0</v>
      </c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 t="s">
        <v>15</v>
      </c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 t="s">
        <v>15</v>
      </c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  <c r="EB18" s="200"/>
      <c r="EC18" s="200"/>
      <c r="ED18" s="200"/>
      <c r="EE18" s="200"/>
      <c r="EF18" s="200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  <c r="ES18" s="200"/>
      <c r="ET18" s="200"/>
      <c r="EU18" s="200"/>
      <c r="EV18" s="200"/>
      <c r="EW18" s="200"/>
      <c r="EX18" s="200"/>
      <c r="EY18" s="200"/>
      <c r="EZ18" s="200"/>
      <c r="FA18" s="200"/>
      <c r="FB18" s="200"/>
      <c r="FC18" s="200"/>
      <c r="FD18" s="200"/>
      <c r="FE18" s="200"/>
      <c r="FF18" s="200"/>
      <c r="FG18" s="200"/>
      <c r="FH18" s="200"/>
      <c r="FI18" s="200"/>
      <c r="FJ18" s="200"/>
      <c r="FK18" s="200"/>
    </row>
    <row r="19" spans="1:167" s="38" customFormat="1" ht="55.5" customHeight="1">
      <c r="A19" s="93"/>
      <c r="B19" s="275" t="s">
        <v>224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6"/>
      <c r="AC19" s="228"/>
      <c r="AD19" s="229"/>
      <c r="AE19" s="229"/>
      <c r="AF19" s="229"/>
      <c r="AG19" s="229"/>
      <c r="AH19" s="229"/>
      <c r="AI19" s="229"/>
      <c r="AJ19" s="229"/>
      <c r="AK19" s="230"/>
      <c r="AL19" s="259" t="s">
        <v>308</v>
      </c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22">
        <f t="shared" si="0"/>
        <v>0</v>
      </c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4"/>
      <c r="BQ19" s="219">
        <v>0</v>
      </c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1"/>
      <c r="CG19" s="219" t="s">
        <v>15</v>
      </c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1"/>
      <c r="CZ19" s="219" t="s">
        <v>15</v>
      </c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1"/>
      <c r="DP19" s="219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1"/>
      <c r="EF19" s="219"/>
      <c r="EG19" s="220"/>
      <c r="EH19" s="220"/>
      <c r="EI19" s="220"/>
      <c r="EJ19" s="220"/>
      <c r="EK19" s="220"/>
      <c r="EL19" s="220"/>
      <c r="EM19" s="220"/>
      <c r="EN19" s="220"/>
      <c r="EO19" s="220"/>
      <c r="EP19" s="220"/>
      <c r="EQ19" s="220"/>
      <c r="ER19" s="220"/>
      <c r="ES19" s="220"/>
      <c r="ET19" s="220"/>
      <c r="EU19" s="221"/>
      <c r="EV19" s="219"/>
      <c r="EW19" s="220"/>
      <c r="EX19" s="220"/>
      <c r="EY19" s="220"/>
      <c r="EZ19" s="220"/>
      <c r="FA19" s="220"/>
      <c r="FB19" s="220"/>
      <c r="FC19" s="220"/>
      <c r="FD19" s="220"/>
      <c r="FE19" s="220"/>
      <c r="FF19" s="220"/>
      <c r="FG19" s="220"/>
      <c r="FH19" s="220"/>
      <c r="FI19" s="220"/>
      <c r="FJ19" s="220"/>
      <c r="FK19" s="221"/>
    </row>
    <row r="20" spans="1:167" s="38" customFormat="1" ht="52.5" customHeight="1">
      <c r="A20" s="93"/>
      <c r="B20" s="275" t="s">
        <v>224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6"/>
      <c r="AC20" s="228"/>
      <c r="AD20" s="229"/>
      <c r="AE20" s="229"/>
      <c r="AF20" s="229"/>
      <c r="AG20" s="229"/>
      <c r="AH20" s="229"/>
      <c r="AI20" s="229"/>
      <c r="AJ20" s="229"/>
      <c r="AK20" s="230"/>
      <c r="AL20" s="228" t="s">
        <v>210</v>
      </c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30"/>
      <c r="BA20" s="222">
        <f t="shared" si="0"/>
        <v>683699</v>
      </c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4"/>
      <c r="BQ20" s="219">
        <v>683699</v>
      </c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1"/>
      <c r="CG20" s="219" t="s">
        <v>15</v>
      </c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1"/>
      <c r="CZ20" s="219" t="s">
        <v>15</v>
      </c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1"/>
      <c r="DP20" s="219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1"/>
      <c r="EF20" s="219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1"/>
      <c r="EV20" s="219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1"/>
    </row>
    <row r="21" spans="1:167" s="38" customFormat="1" ht="79.900000000000006" customHeight="1">
      <c r="A21" s="93"/>
      <c r="B21" s="283" t="s">
        <v>222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4"/>
      <c r="AC21" s="256"/>
      <c r="AD21" s="257"/>
      <c r="AE21" s="257"/>
      <c r="AF21" s="257"/>
      <c r="AG21" s="257"/>
      <c r="AH21" s="257"/>
      <c r="AI21" s="257"/>
      <c r="AJ21" s="257"/>
      <c r="AK21" s="258"/>
      <c r="AL21" s="259" t="s">
        <v>223</v>
      </c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03">
        <f t="shared" si="0"/>
        <v>0</v>
      </c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0">
        <f>1000-1000</f>
        <v>0</v>
      </c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 t="s">
        <v>15</v>
      </c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 t="s">
        <v>15</v>
      </c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  <c r="ES21" s="200"/>
      <c r="ET21" s="200"/>
      <c r="EU21" s="200"/>
      <c r="EV21" s="200"/>
      <c r="EW21" s="200"/>
      <c r="EX21" s="200"/>
      <c r="EY21" s="200"/>
      <c r="EZ21" s="200"/>
      <c r="FA21" s="200"/>
      <c r="FB21" s="200"/>
      <c r="FC21" s="200"/>
      <c r="FD21" s="200"/>
      <c r="FE21" s="200"/>
      <c r="FF21" s="200"/>
      <c r="FG21" s="200"/>
      <c r="FH21" s="200"/>
      <c r="FI21" s="200"/>
      <c r="FJ21" s="200"/>
      <c r="FK21" s="200"/>
    </row>
    <row r="22" spans="1:167" s="38" customFormat="1" ht="33.6" customHeight="1">
      <c r="A22" s="93"/>
      <c r="B22" s="283" t="s">
        <v>212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4"/>
      <c r="AC22" s="256"/>
      <c r="AD22" s="257"/>
      <c r="AE22" s="257"/>
      <c r="AF22" s="257"/>
      <c r="AG22" s="257"/>
      <c r="AH22" s="257"/>
      <c r="AI22" s="257"/>
      <c r="AJ22" s="257"/>
      <c r="AK22" s="258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03">
        <f t="shared" si="0"/>
        <v>0</v>
      </c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0">
        <f>BQ92</f>
        <v>0</v>
      </c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 t="s">
        <v>15</v>
      </c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 t="s">
        <v>15</v>
      </c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  <c r="EI22" s="200"/>
      <c r="EJ22" s="200"/>
      <c r="EK22" s="200"/>
      <c r="EL22" s="200"/>
      <c r="EM22" s="200"/>
      <c r="EN22" s="200"/>
      <c r="EO22" s="200"/>
      <c r="EP22" s="200"/>
      <c r="EQ22" s="200"/>
      <c r="ER22" s="200"/>
      <c r="ES22" s="200"/>
      <c r="ET22" s="200"/>
      <c r="EU22" s="200"/>
      <c r="EV22" s="200"/>
      <c r="EW22" s="200"/>
      <c r="EX22" s="200"/>
      <c r="EY22" s="200"/>
      <c r="EZ22" s="200"/>
      <c r="FA22" s="200"/>
      <c r="FB22" s="200"/>
      <c r="FC22" s="200"/>
      <c r="FD22" s="200"/>
      <c r="FE22" s="200"/>
      <c r="FF22" s="200"/>
      <c r="FG22" s="200"/>
      <c r="FH22" s="200"/>
      <c r="FI22" s="200"/>
      <c r="FJ22" s="200"/>
      <c r="FK22" s="200"/>
    </row>
    <row r="23" spans="1:167" s="28" customFormat="1" ht="27.75" customHeight="1">
      <c r="A23" s="35"/>
      <c r="B23" s="263" t="s">
        <v>107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4"/>
      <c r="AC23" s="253" t="s">
        <v>104</v>
      </c>
      <c r="AD23" s="254"/>
      <c r="AE23" s="254"/>
      <c r="AF23" s="254"/>
      <c r="AG23" s="254"/>
      <c r="AH23" s="254"/>
      <c r="AI23" s="254"/>
      <c r="AJ23" s="254"/>
      <c r="AK23" s="255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43">
        <f>EF23</f>
        <v>0</v>
      </c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2" t="s">
        <v>15</v>
      </c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 t="s">
        <v>15</v>
      </c>
      <c r="CH23" s="242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2"/>
      <c r="CY23" s="242"/>
      <c r="CZ23" s="242" t="s">
        <v>15</v>
      </c>
      <c r="DA23" s="242"/>
      <c r="DB23" s="242"/>
      <c r="DC23" s="242"/>
      <c r="DD23" s="242"/>
      <c r="DE23" s="242"/>
      <c r="DF23" s="242"/>
      <c r="DG23" s="242"/>
      <c r="DH23" s="242"/>
      <c r="DI23" s="242"/>
      <c r="DJ23" s="242"/>
      <c r="DK23" s="242"/>
      <c r="DL23" s="242"/>
      <c r="DM23" s="242"/>
      <c r="DN23" s="242"/>
      <c r="DO23" s="242"/>
      <c r="DP23" s="242" t="s">
        <v>15</v>
      </c>
      <c r="DQ23" s="242"/>
      <c r="DR23" s="242"/>
      <c r="DS23" s="242"/>
      <c r="DT23" s="242"/>
      <c r="DU23" s="242"/>
      <c r="DV23" s="242"/>
      <c r="DW23" s="242"/>
      <c r="DX23" s="242"/>
      <c r="DY23" s="242"/>
      <c r="DZ23" s="242"/>
      <c r="EA23" s="242"/>
      <c r="EB23" s="242"/>
      <c r="EC23" s="242"/>
      <c r="ED23" s="242"/>
      <c r="EE23" s="242"/>
      <c r="EF23" s="242"/>
      <c r="EG23" s="242"/>
      <c r="EH23" s="242"/>
      <c r="EI23" s="242"/>
      <c r="EJ23" s="242"/>
      <c r="EK23" s="242"/>
      <c r="EL23" s="242"/>
      <c r="EM23" s="242"/>
      <c r="EN23" s="242"/>
      <c r="EO23" s="242"/>
      <c r="EP23" s="242"/>
      <c r="EQ23" s="242"/>
      <c r="ER23" s="242"/>
      <c r="ES23" s="242"/>
      <c r="ET23" s="242"/>
      <c r="EU23" s="242"/>
      <c r="EV23" s="242"/>
      <c r="EW23" s="242"/>
      <c r="EX23" s="242"/>
      <c r="EY23" s="242"/>
      <c r="EZ23" s="242"/>
      <c r="FA23" s="242"/>
      <c r="FB23" s="242"/>
      <c r="FC23" s="242"/>
      <c r="FD23" s="242"/>
      <c r="FE23" s="242"/>
      <c r="FF23" s="242"/>
      <c r="FG23" s="242"/>
      <c r="FH23" s="242"/>
      <c r="FI23" s="242"/>
      <c r="FJ23" s="242"/>
      <c r="FK23" s="242"/>
    </row>
    <row r="24" spans="1:167" s="28" customFormat="1" ht="65.25" customHeight="1">
      <c r="A24" s="35"/>
      <c r="B24" s="263" t="s">
        <v>106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4"/>
      <c r="AC24" s="253" t="s">
        <v>105</v>
      </c>
      <c r="AD24" s="254"/>
      <c r="AE24" s="254"/>
      <c r="AF24" s="254"/>
      <c r="AG24" s="254"/>
      <c r="AH24" s="254"/>
      <c r="AI24" s="254"/>
      <c r="AJ24" s="254"/>
      <c r="AK24" s="255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43">
        <f>EF24</f>
        <v>0</v>
      </c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2" t="s">
        <v>15</v>
      </c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 t="s">
        <v>15</v>
      </c>
      <c r="CH24" s="242"/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2"/>
      <c r="CY24" s="242"/>
      <c r="CZ24" s="242" t="s">
        <v>15</v>
      </c>
      <c r="DA24" s="242"/>
      <c r="DB24" s="242"/>
      <c r="DC24" s="242"/>
      <c r="DD24" s="242"/>
      <c r="DE24" s="242"/>
      <c r="DF24" s="242"/>
      <c r="DG24" s="242"/>
      <c r="DH24" s="242"/>
      <c r="DI24" s="242"/>
      <c r="DJ24" s="242"/>
      <c r="DK24" s="242"/>
      <c r="DL24" s="242"/>
      <c r="DM24" s="242"/>
      <c r="DN24" s="242"/>
      <c r="DO24" s="242"/>
      <c r="DP24" s="242" t="s">
        <v>15</v>
      </c>
      <c r="DQ24" s="242"/>
      <c r="DR24" s="242"/>
      <c r="DS24" s="242"/>
      <c r="DT24" s="242"/>
      <c r="DU24" s="242"/>
      <c r="DV24" s="242"/>
      <c r="DW24" s="242"/>
      <c r="DX24" s="242"/>
      <c r="DY24" s="242"/>
      <c r="DZ24" s="242"/>
      <c r="EA24" s="242"/>
      <c r="EB24" s="242"/>
      <c r="EC24" s="242"/>
      <c r="ED24" s="242"/>
      <c r="EE24" s="242"/>
      <c r="EF24" s="242"/>
      <c r="EG24" s="242"/>
      <c r="EH24" s="242"/>
      <c r="EI24" s="242"/>
      <c r="EJ24" s="242"/>
      <c r="EK24" s="242"/>
      <c r="EL24" s="242"/>
      <c r="EM24" s="242"/>
      <c r="EN24" s="242"/>
      <c r="EO24" s="242"/>
      <c r="EP24" s="242"/>
      <c r="EQ24" s="242"/>
      <c r="ER24" s="242"/>
      <c r="ES24" s="242"/>
      <c r="ET24" s="242"/>
      <c r="EU24" s="242"/>
      <c r="EV24" s="242"/>
      <c r="EW24" s="242"/>
      <c r="EX24" s="242"/>
      <c r="EY24" s="242"/>
      <c r="EZ24" s="242"/>
      <c r="FA24" s="242"/>
      <c r="FB24" s="242"/>
      <c r="FC24" s="242"/>
      <c r="FD24" s="242"/>
      <c r="FE24" s="242"/>
      <c r="FF24" s="242"/>
      <c r="FG24" s="242"/>
      <c r="FH24" s="242"/>
      <c r="FI24" s="242"/>
      <c r="FJ24" s="242"/>
      <c r="FK24" s="242"/>
    </row>
    <row r="25" spans="1:167" s="28" customFormat="1" ht="39.75" customHeight="1">
      <c r="A25" s="35"/>
      <c r="B25" s="283" t="s">
        <v>211</v>
      </c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4"/>
      <c r="AC25" s="253" t="s">
        <v>108</v>
      </c>
      <c r="AD25" s="254"/>
      <c r="AE25" s="254"/>
      <c r="AF25" s="254"/>
      <c r="AG25" s="254"/>
      <c r="AH25" s="254"/>
      <c r="AI25" s="254"/>
      <c r="AJ25" s="254"/>
      <c r="AK25" s="255"/>
      <c r="AL25" s="259" t="s">
        <v>219</v>
      </c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43">
        <f t="shared" ref="BA25:BA29" si="1">CG25+CZ25</f>
        <v>75968</v>
      </c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2" t="s">
        <v>15</v>
      </c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>
        <v>75968</v>
      </c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2" t="s">
        <v>15</v>
      </c>
      <c r="DQ25" s="242"/>
      <c r="DR25" s="242"/>
      <c r="DS25" s="242"/>
      <c r="DT25" s="242"/>
      <c r="DU25" s="242"/>
      <c r="DV25" s="242"/>
      <c r="DW25" s="242"/>
      <c r="DX25" s="242"/>
      <c r="DY25" s="242"/>
      <c r="DZ25" s="242"/>
      <c r="EA25" s="242"/>
      <c r="EB25" s="242"/>
      <c r="EC25" s="242"/>
      <c r="ED25" s="242"/>
      <c r="EE25" s="242"/>
      <c r="EF25" s="242" t="s">
        <v>15</v>
      </c>
      <c r="EG25" s="242"/>
      <c r="EH25" s="242"/>
      <c r="EI25" s="242"/>
      <c r="EJ25" s="242"/>
      <c r="EK25" s="242"/>
      <c r="EL25" s="242"/>
      <c r="EM25" s="242"/>
      <c r="EN25" s="242"/>
      <c r="EO25" s="242"/>
      <c r="EP25" s="242"/>
      <c r="EQ25" s="242"/>
      <c r="ER25" s="242"/>
      <c r="ES25" s="242"/>
      <c r="ET25" s="242"/>
      <c r="EU25" s="242"/>
      <c r="EV25" s="242" t="s">
        <v>15</v>
      </c>
      <c r="EW25" s="242"/>
      <c r="EX25" s="242"/>
      <c r="EY25" s="242"/>
      <c r="EZ25" s="242"/>
      <c r="FA25" s="242"/>
      <c r="FB25" s="242"/>
      <c r="FC25" s="242"/>
      <c r="FD25" s="242"/>
      <c r="FE25" s="242"/>
      <c r="FF25" s="242"/>
      <c r="FG25" s="242"/>
      <c r="FH25" s="242"/>
      <c r="FI25" s="242"/>
      <c r="FJ25" s="242"/>
      <c r="FK25" s="242"/>
    </row>
    <row r="26" spans="1:167" s="28" customFormat="1" ht="30" customHeight="1">
      <c r="A26" s="35"/>
      <c r="B26" s="275" t="s">
        <v>250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6"/>
      <c r="AC26" s="100"/>
      <c r="AD26" s="101"/>
      <c r="AE26" s="101"/>
      <c r="AF26" s="101"/>
      <c r="AG26" s="101"/>
      <c r="AH26" s="101"/>
      <c r="AI26" s="101"/>
      <c r="AJ26" s="101"/>
      <c r="AK26" s="102"/>
      <c r="AL26" s="259" t="s">
        <v>251</v>
      </c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43">
        <f t="shared" si="1"/>
        <v>0</v>
      </c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2" t="s">
        <v>15</v>
      </c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2">
        <v>0</v>
      </c>
      <c r="CH26" s="242"/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  <c r="CS26" s="242"/>
      <c r="CT26" s="242"/>
      <c r="CU26" s="242"/>
      <c r="CV26" s="242"/>
      <c r="CW26" s="242"/>
      <c r="CX26" s="242"/>
      <c r="CY26" s="242"/>
      <c r="CZ26" s="242"/>
      <c r="DA26" s="242"/>
      <c r="DB26" s="242"/>
      <c r="DC26" s="242"/>
      <c r="DD26" s="242"/>
      <c r="DE26" s="242"/>
      <c r="DF26" s="242"/>
      <c r="DG26" s="242"/>
      <c r="DH26" s="242"/>
      <c r="DI26" s="242"/>
      <c r="DJ26" s="242"/>
      <c r="DK26" s="242"/>
      <c r="DL26" s="242"/>
      <c r="DM26" s="242"/>
      <c r="DN26" s="242"/>
      <c r="DO26" s="242"/>
      <c r="DP26" s="242" t="s">
        <v>15</v>
      </c>
      <c r="DQ26" s="242"/>
      <c r="DR26" s="242"/>
      <c r="DS26" s="242"/>
      <c r="DT26" s="242"/>
      <c r="DU26" s="242"/>
      <c r="DV26" s="242"/>
      <c r="DW26" s="242"/>
      <c r="DX26" s="242"/>
      <c r="DY26" s="242"/>
      <c r="DZ26" s="242"/>
      <c r="EA26" s="242"/>
      <c r="EB26" s="242"/>
      <c r="EC26" s="242"/>
      <c r="ED26" s="242"/>
      <c r="EE26" s="242"/>
      <c r="EF26" s="242" t="s">
        <v>15</v>
      </c>
      <c r="EG26" s="242"/>
      <c r="EH26" s="242"/>
      <c r="EI26" s="242"/>
      <c r="EJ26" s="242"/>
      <c r="EK26" s="242"/>
      <c r="EL26" s="242"/>
      <c r="EM26" s="242"/>
      <c r="EN26" s="242"/>
      <c r="EO26" s="242"/>
      <c r="EP26" s="242"/>
      <c r="EQ26" s="242"/>
      <c r="ER26" s="242"/>
      <c r="ES26" s="242"/>
      <c r="ET26" s="242"/>
      <c r="EU26" s="242"/>
      <c r="EV26" s="242" t="s">
        <v>15</v>
      </c>
      <c r="EW26" s="242"/>
      <c r="EX26" s="242"/>
      <c r="EY26" s="242"/>
      <c r="EZ26" s="242"/>
      <c r="FA26" s="242"/>
      <c r="FB26" s="242"/>
      <c r="FC26" s="242"/>
      <c r="FD26" s="242"/>
      <c r="FE26" s="242"/>
      <c r="FF26" s="242"/>
      <c r="FG26" s="242"/>
      <c r="FH26" s="242"/>
      <c r="FI26" s="242"/>
      <c r="FJ26" s="242"/>
      <c r="FK26" s="242"/>
    </row>
    <row r="27" spans="1:167" s="28" customFormat="1" ht="30" customHeight="1">
      <c r="A27" s="35"/>
      <c r="B27" s="275" t="s">
        <v>253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6"/>
      <c r="AC27" s="100"/>
      <c r="AD27" s="101"/>
      <c r="AE27" s="101"/>
      <c r="AF27" s="101"/>
      <c r="AG27" s="101"/>
      <c r="AH27" s="101"/>
      <c r="AI27" s="101"/>
      <c r="AJ27" s="101"/>
      <c r="AK27" s="102"/>
      <c r="AL27" s="259" t="s">
        <v>254</v>
      </c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43">
        <f t="shared" si="1"/>
        <v>4000</v>
      </c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2" t="s">
        <v>15</v>
      </c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2"/>
      <c r="CE27" s="242"/>
      <c r="CF27" s="242"/>
      <c r="CG27" s="242">
        <v>4000</v>
      </c>
      <c r="CH27" s="242"/>
      <c r="CI27" s="242"/>
      <c r="CJ27" s="242"/>
      <c r="CK27" s="242"/>
      <c r="CL27" s="242"/>
      <c r="CM27" s="242"/>
      <c r="CN27" s="242"/>
      <c r="CO27" s="242"/>
      <c r="CP27" s="242"/>
      <c r="CQ27" s="242"/>
      <c r="CR27" s="242"/>
      <c r="CS27" s="242"/>
      <c r="CT27" s="242"/>
      <c r="CU27" s="242"/>
      <c r="CV27" s="242"/>
      <c r="CW27" s="242"/>
      <c r="CX27" s="242"/>
      <c r="CY27" s="242"/>
      <c r="CZ27" s="242"/>
      <c r="DA27" s="242"/>
      <c r="DB27" s="242"/>
      <c r="DC27" s="242"/>
      <c r="DD27" s="242"/>
      <c r="DE27" s="242"/>
      <c r="DF27" s="242"/>
      <c r="DG27" s="242"/>
      <c r="DH27" s="242"/>
      <c r="DI27" s="242"/>
      <c r="DJ27" s="242"/>
      <c r="DK27" s="242"/>
      <c r="DL27" s="242"/>
      <c r="DM27" s="242"/>
      <c r="DN27" s="242"/>
      <c r="DO27" s="242"/>
      <c r="DP27" s="242" t="s">
        <v>15</v>
      </c>
      <c r="DQ27" s="242"/>
      <c r="DR27" s="242"/>
      <c r="DS27" s="242"/>
      <c r="DT27" s="242"/>
      <c r="DU27" s="242"/>
      <c r="DV27" s="242"/>
      <c r="DW27" s="242"/>
      <c r="DX27" s="242"/>
      <c r="DY27" s="242"/>
      <c r="DZ27" s="242"/>
      <c r="EA27" s="242"/>
      <c r="EB27" s="242"/>
      <c r="EC27" s="242"/>
      <c r="ED27" s="242"/>
      <c r="EE27" s="242"/>
      <c r="EF27" s="242" t="s">
        <v>15</v>
      </c>
      <c r="EG27" s="242"/>
      <c r="EH27" s="242"/>
      <c r="EI27" s="242"/>
      <c r="EJ27" s="242"/>
      <c r="EK27" s="242"/>
      <c r="EL27" s="242"/>
      <c r="EM27" s="242"/>
      <c r="EN27" s="242"/>
      <c r="EO27" s="242"/>
      <c r="EP27" s="242"/>
      <c r="EQ27" s="242"/>
      <c r="ER27" s="242"/>
      <c r="ES27" s="242"/>
      <c r="ET27" s="242"/>
      <c r="EU27" s="242"/>
      <c r="EV27" s="242" t="s">
        <v>15</v>
      </c>
      <c r="EW27" s="242"/>
      <c r="EX27" s="242"/>
      <c r="EY27" s="242"/>
      <c r="EZ27" s="242"/>
      <c r="FA27" s="242"/>
      <c r="FB27" s="242"/>
      <c r="FC27" s="242"/>
      <c r="FD27" s="242"/>
      <c r="FE27" s="242"/>
      <c r="FF27" s="242"/>
      <c r="FG27" s="242"/>
      <c r="FH27" s="242"/>
      <c r="FI27" s="242"/>
      <c r="FJ27" s="242"/>
      <c r="FK27" s="242"/>
    </row>
    <row r="28" spans="1:167" s="28" customFormat="1" ht="30" customHeight="1">
      <c r="A28" s="35"/>
      <c r="B28" s="275" t="s">
        <v>259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6"/>
      <c r="AC28" s="100"/>
      <c r="AD28" s="101"/>
      <c r="AE28" s="101"/>
      <c r="AF28" s="101"/>
      <c r="AG28" s="101"/>
      <c r="AH28" s="101"/>
      <c r="AI28" s="101"/>
      <c r="AJ28" s="101"/>
      <c r="AK28" s="102"/>
      <c r="AL28" s="259" t="s">
        <v>257</v>
      </c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43">
        <f t="shared" si="1"/>
        <v>0</v>
      </c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2" t="s">
        <v>15</v>
      </c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>
        <v>0</v>
      </c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2"/>
      <c r="DE28" s="242"/>
      <c r="DF28" s="242"/>
      <c r="DG28" s="242"/>
      <c r="DH28" s="242"/>
      <c r="DI28" s="242"/>
      <c r="DJ28" s="242"/>
      <c r="DK28" s="242"/>
      <c r="DL28" s="242"/>
      <c r="DM28" s="242"/>
      <c r="DN28" s="242"/>
      <c r="DO28" s="242"/>
      <c r="DP28" s="242" t="s">
        <v>15</v>
      </c>
      <c r="DQ28" s="242"/>
      <c r="DR28" s="242"/>
      <c r="DS28" s="242"/>
      <c r="DT28" s="242"/>
      <c r="DU28" s="242"/>
      <c r="DV28" s="242"/>
      <c r="DW28" s="242"/>
      <c r="DX28" s="242"/>
      <c r="DY28" s="242"/>
      <c r="DZ28" s="242"/>
      <c r="EA28" s="242"/>
      <c r="EB28" s="242"/>
      <c r="EC28" s="242"/>
      <c r="ED28" s="242"/>
      <c r="EE28" s="242"/>
      <c r="EF28" s="242" t="s">
        <v>15</v>
      </c>
      <c r="EG28" s="242"/>
      <c r="EH28" s="242"/>
      <c r="EI28" s="242"/>
      <c r="EJ28" s="242"/>
      <c r="EK28" s="242"/>
      <c r="EL28" s="242"/>
      <c r="EM28" s="242"/>
      <c r="EN28" s="242"/>
      <c r="EO28" s="242"/>
      <c r="EP28" s="242"/>
      <c r="EQ28" s="242"/>
      <c r="ER28" s="242"/>
      <c r="ES28" s="242"/>
      <c r="ET28" s="242"/>
      <c r="EU28" s="242"/>
      <c r="EV28" s="242" t="s">
        <v>15</v>
      </c>
      <c r="EW28" s="242"/>
      <c r="EX28" s="242"/>
      <c r="EY28" s="242"/>
      <c r="EZ28" s="242"/>
      <c r="FA28" s="242"/>
      <c r="FB28" s="242"/>
      <c r="FC28" s="242"/>
      <c r="FD28" s="242"/>
      <c r="FE28" s="242"/>
      <c r="FF28" s="242"/>
      <c r="FG28" s="242"/>
      <c r="FH28" s="242"/>
      <c r="FI28" s="242"/>
      <c r="FJ28" s="242"/>
      <c r="FK28" s="242"/>
    </row>
    <row r="29" spans="1:167" s="28" customFormat="1" ht="31.5" customHeight="1">
      <c r="A29" s="35"/>
      <c r="B29" s="275" t="s">
        <v>259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6"/>
      <c r="AC29" s="100"/>
      <c r="AD29" s="101"/>
      <c r="AE29" s="101"/>
      <c r="AF29" s="101"/>
      <c r="AG29" s="101"/>
      <c r="AH29" s="101"/>
      <c r="AI29" s="101"/>
      <c r="AJ29" s="101"/>
      <c r="AK29" s="102"/>
      <c r="AL29" s="259" t="s">
        <v>258</v>
      </c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43">
        <f t="shared" si="1"/>
        <v>0</v>
      </c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2" t="s">
        <v>15</v>
      </c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2"/>
      <c r="CF29" s="242"/>
      <c r="CG29" s="242">
        <v>0</v>
      </c>
      <c r="CH29" s="242"/>
      <c r="CI29" s="242"/>
      <c r="CJ29" s="242"/>
      <c r="CK29" s="242"/>
      <c r="CL29" s="242"/>
      <c r="CM29" s="242"/>
      <c r="CN29" s="242"/>
      <c r="CO29" s="242"/>
      <c r="CP29" s="242"/>
      <c r="CQ29" s="242"/>
      <c r="CR29" s="242"/>
      <c r="CS29" s="242"/>
      <c r="CT29" s="242"/>
      <c r="CU29" s="242"/>
      <c r="CV29" s="242"/>
      <c r="CW29" s="242"/>
      <c r="CX29" s="242"/>
      <c r="CY29" s="242"/>
      <c r="CZ29" s="242"/>
      <c r="DA29" s="242"/>
      <c r="DB29" s="242"/>
      <c r="DC29" s="242"/>
      <c r="DD29" s="242"/>
      <c r="DE29" s="242"/>
      <c r="DF29" s="242"/>
      <c r="DG29" s="242"/>
      <c r="DH29" s="242"/>
      <c r="DI29" s="242"/>
      <c r="DJ29" s="242"/>
      <c r="DK29" s="242"/>
      <c r="DL29" s="242"/>
      <c r="DM29" s="242"/>
      <c r="DN29" s="242"/>
      <c r="DO29" s="242"/>
      <c r="DP29" s="242" t="s">
        <v>15</v>
      </c>
      <c r="DQ29" s="242"/>
      <c r="DR29" s="242"/>
      <c r="DS29" s="242"/>
      <c r="DT29" s="242"/>
      <c r="DU29" s="242"/>
      <c r="DV29" s="242"/>
      <c r="DW29" s="242"/>
      <c r="DX29" s="242"/>
      <c r="DY29" s="242"/>
      <c r="DZ29" s="242"/>
      <c r="EA29" s="242"/>
      <c r="EB29" s="242"/>
      <c r="EC29" s="242"/>
      <c r="ED29" s="242"/>
      <c r="EE29" s="242"/>
      <c r="EF29" s="242" t="s">
        <v>15</v>
      </c>
      <c r="EG29" s="242"/>
      <c r="EH29" s="242"/>
      <c r="EI29" s="242"/>
      <c r="EJ29" s="242"/>
      <c r="EK29" s="242"/>
      <c r="EL29" s="242"/>
      <c r="EM29" s="242"/>
      <c r="EN29" s="242"/>
      <c r="EO29" s="242"/>
      <c r="EP29" s="242"/>
      <c r="EQ29" s="242"/>
      <c r="ER29" s="242"/>
      <c r="ES29" s="242"/>
      <c r="ET29" s="242"/>
      <c r="EU29" s="242"/>
      <c r="EV29" s="242" t="s">
        <v>15</v>
      </c>
      <c r="EW29" s="242"/>
      <c r="EX29" s="242"/>
      <c r="EY29" s="242"/>
      <c r="EZ29" s="242"/>
      <c r="FA29" s="242"/>
      <c r="FB29" s="242"/>
      <c r="FC29" s="242"/>
      <c r="FD29" s="242"/>
      <c r="FE29" s="242"/>
      <c r="FF29" s="242"/>
      <c r="FG29" s="242"/>
      <c r="FH29" s="242"/>
      <c r="FI29" s="242"/>
      <c r="FJ29" s="242"/>
      <c r="FK29" s="242"/>
    </row>
    <row r="30" spans="1:167" s="28" customFormat="1" ht="31.5" customHeight="1">
      <c r="A30" s="35"/>
      <c r="B30" s="275" t="s">
        <v>302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6"/>
      <c r="AC30" s="100"/>
      <c r="AD30" s="101"/>
      <c r="AE30" s="101"/>
      <c r="AF30" s="101"/>
      <c r="AG30" s="101"/>
      <c r="AH30" s="101"/>
      <c r="AI30" s="101"/>
      <c r="AJ30" s="101"/>
      <c r="AK30" s="102"/>
      <c r="AL30" s="259" t="s">
        <v>303</v>
      </c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43">
        <f>EV30</f>
        <v>30000</v>
      </c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2" t="s">
        <v>15</v>
      </c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2"/>
      <c r="CG30" s="242" t="s">
        <v>15</v>
      </c>
      <c r="CH30" s="242"/>
      <c r="CI30" s="242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2"/>
      <c r="CY30" s="242"/>
      <c r="CZ30" s="242" t="s">
        <v>15</v>
      </c>
      <c r="DA30" s="242"/>
      <c r="DB30" s="242"/>
      <c r="DC30" s="242"/>
      <c r="DD30" s="242"/>
      <c r="DE30" s="242"/>
      <c r="DF30" s="242"/>
      <c r="DG30" s="242"/>
      <c r="DH30" s="242"/>
      <c r="DI30" s="242"/>
      <c r="DJ30" s="242"/>
      <c r="DK30" s="242"/>
      <c r="DL30" s="242"/>
      <c r="DM30" s="242"/>
      <c r="DN30" s="242"/>
      <c r="DO30" s="242"/>
      <c r="DP30" s="242" t="s">
        <v>15</v>
      </c>
      <c r="DQ30" s="242"/>
      <c r="DR30" s="242"/>
      <c r="DS30" s="242"/>
      <c r="DT30" s="242"/>
      <c r="DU30" s="242"/>
      <c r="DV30" s="242"/>
      <c r="DW30" s="242"/>
      <c r="DX30" s="242"/>
      <c r="DY30" s="242"/>
      <c r="DZ30" s="242"/>
      <c r="EA30" s="242"/>
      <c r="EB30" s="242"/>
      <c r="EC30" s="242"/>
      <c r="ED30" s="242"/>
      <c r="EE30" s="242"/>
      <c r="EF30" s="242"/>
      <c r="EG30" s="242"/>
      <c r="EH30" s="242"/>
      <c r="EI30" s="242"/>
      <c r="EJ30" s="242"/>
      <c r="EK30" s="242"/>
      <c r="EL30" s="242"/>
      <c r="EM30" s="242"/>
      <c r="EN30" s="242"/>
      <c r="EO30" s="242"/>
      <c r="EP30" s="242"/>
      <c r="EQ30" s="242"/>
      <c r="ER30" s="242"/>
      <c r="ES30" s="242"/>
      <c r="ET30" s="242"/>
      <c r="EU30" s="242"/>
      <c r="EV30" s="242">
        <v>30000</v>
      </c>
      <c r="EW30" s="242"/>
      <c r="EX30" s="242"/>
      <c r="EY30" s="242"/>
      <c r="EZ30" s="242"/>
      <c r="FA30" s="242"/>
      <c r="FB30" s="242"/>
      <c r="FC30" s="242"/>
      <c r="FD30" s="242"/>
      <c r="FE30" s="242"/>
      <c r="FF30" s="242"/>
      <c r="FG30" s="242"/>
      <c r="FH30" s="242"/>
      <c r="FI30" s="242"/>
      <c r="FJ30" s="242"/>
      <c r="FK30" s="242"/>
    </row>
    <row r="31" spans="1:167" s="28" customFormat="1" ht="23.25" customHeight="1">
      <c r="A31" s="106"/>
      <c r="B31" s="291" t="s">
        <v>180</v>
      </c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2"/>
      <c r="AC31" s="299" t="s">
        <v>109</v>
      </c>
      <c r="AD31" s="300"/>
      <c r="AE31" s="300"/>
      <c r="AF31" s="300"/>
      <c r="AG31" s="300"/>
      <c r="AH31" s="300"/>
      <c r="AI31" s="300"/>
      <c r="AJ31" s="300"/>
      <c r="AK31" s="301"/>
      <c r="AL31" s="234" t="s">
        <v>15</v>
      </c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43">
        <f>EF31</f>
        <v>0</v>
      </c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2" t="s">
        <v>15</v>
      </c>
      <c r="BR31" s="242"/>
      <c r="BS31" s="242"/>
      <c r="BT31" s="242"/>
      <c r="BU31" s="242"/>
      <c r="BV31" s="242"/>
      <c r="BW31" s="242"/>
      <c r="BX31" s="242"/>
      <c r="BY31" s="242"/>
      <c r="BZ31" s="242"/>
      <c r="CA31" s="242"/>
      <c r="CB31" s="242"/>
      <c r="CC31" s="242"/>
      <c r="CD31" s="242"/>
      <c r="CE31" s="242"/>
      <c r="CF31" s="242"/>
      <c r="CG31" s="242" t="s">
        <v>15</v>
      </c>
      <c r="CH31" s="242"/>
      <c r="CI31" s="242"/>
      <c r="CJ31" s="242"/>
      <c r="CK31" s="242"/>
      <c r="CL31" s="242"/>
      <c r="CM31" s="242"/>
      <c r="CN31" s="242"/>
      <c r="CO31" s="242"/>
      <c r="CP31" s="242"/>
      <c r="CQ31" s="242"/>
      <c r="CR31" s="242"/>
      <c r="CS31" s="242"/>
      <c r="CT31" s="242"/>
      <c r="CU31" s="242"/>
      <c r="CV31" s="242"/>
      <c r="CW31" s="242"/>
      <c r="CX31" s="242"/>
      <c r="CY31" s="242"/>
      <c r="CZ31" s="242" t="s">
        <v>15</v>
      </c>
      <c r="DA31" s="242"/>
      <c r="DB31" s="242"/>
      <c r="DC31" s="242"/>
      <c r="DD31" s="242"/>
      <c r="DE31" s="242"/>
      <c r="DF31" s="242"/>
      <c r="DG31" s="242"/>
      <c r="DH31" s="242"/>
      <c r="DI31" s="242"/>
      <c r="DJ31" s="242"/>
      <c r="DK31" s="242"/>
      <c r="DL31" s="242"/>
      <c r="DM31" s="242"/>
      <c r="DN31" s="242"/>
      <c r="DO31" s="242"/>
      <c r="DP31" s="242" t="s">
        <v>15</v>
      </c>
      <c r="DQ31" s="242"/>
      <c r="DR31" s="242"/>
      <c r="DS31" s="242"/>
      <c r="DT31" s="242"/>
      <c r="DU31" s="242"/>
      <c r="DV31" s="242"/>
      <c r="DW31" s="242"/>
      <c r="DX31" s="242"/>
      <c r="DY31" s="242"/>
      <c r="DZ31" s="242"/>
      <c r="EA31" s="242"/>
      <c r="EB31" s="242"/>
      <c r="EC31" s="242"/>
      <c r="ED31" s="242"/>
      <c r="EE31" s="242"/>
      <c r="EF31" s="242"/>
      <c r="EG31" s="242"/>
      <c r="EH31" s="242"/>
      <c r="EI31" s="242"/>
      <c r="EJ31" s="242"/>
      <c r="EK31" s="242"/>
      <c r="EL31" s="242"/>
      <c r="EM31" s="242"/>
      <c r="EN31" s="242"/>
      <c r="EO31" s="242"/>
      <c r="EP31" s="242"/>
      <c r="EQ31" s="242"/>
      <c r="ER31" s="242"/>
      <c r="ES31" s="242"/>
      <c r="ET31" s="242"/>
      <c r="EU31" s="242"/>
      <c r="EV31" s="242"/>
      <c r="EW31" s="242"/>
      <c r="EX31" s="242"/>
      <c r="EY31" s="242"/>
      <c r="EZ31" s="242"/>
      <c r="FA31" s="242"/>
      <c r="FB31" s="242"/>
      <c r="FC31" s="242"/>
      <c r="FD31" s="242"/>
      <c r="FE31" s="242"/>
      <c r="FF31" s="242"/>
      <c r="FG31" s="242"/>
      <c r="FH31" s="242"/>
      <c r="FI31" s="242"/>
      <c r="FJ31" s="242"/>
      <c r="FK31" s="242"/>
    </row>
    <row r="32" spans="1:167" s="28" customFormat="1" ht="15" customHeight="1">
      <c r="A32" s="35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4"/>
      <c r="AC32" s="253"/>
      <c r="AD32" s="254"/>
      <c r="AE32" s="254"/>
      <c r="AF32" s="254"/>
      <c r="AG32" s="254"/>
      <c r="AH32" s="254"/>
      <c r="AI32" s="254"/>
      <c r="AJ32" s="254"/>
      <c r="AK32" s="255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42"/>
      <c r="BB32" s="242"/>
      <c r="BC32" s="242"/>
      <c r="BD32" s="242"/>
      <c r="BE32" s="242"/>
      <c r="BF32" s="242"/>
      <c r="BG32" s="242"/>
      <c r="BH32" s="242"/>
      <c r="BI32" s="242"/>
      <c r="BJ32" s="242"/>
      <c r="BK32" s="242"/>
      <c r="BL32" s="242"/>
      <c r="BM32" s="242"/>
      <c r="BN32" s="242"/>
      <c r="BO32" s="242"/>
      <c r="BP32" s="242"/>
      <c r="BQ32" s="242"/>
      <c r="BR32" s="242"/>
      <c r="BS32" s="242"/>
      <c r="BT32" s="242"/>
      <c r="BU32" s="242"/>
      <c r="BV32" s="242"/>
      <c r="BW32" s="242"/>
      <c r="BX32" s="242"/>
      <c r="BY32" s="242"/>
      <c r="BZ32" s="242"/>
      <c r="CA32" s="242"/>
      <c r="CB32" s="242"/>
      <c r="CC32" s="242"/>
      <c r="CD32" s="242"/>
      <c r="CE32" s="242"/>
      <c r="CF32" s="242"/>
      <c r="CG32" s="242"/>
      <c r="CH32" s="242"/>
      <c r="CI32" s="242"/>
      <c r="CJ32" s="242"/>
      <c r="CK32" s="242"/>
      <c r="CL32" s="242"/>
      <c r="CM32" s="242"/>
      <c r="CN32" s="242"/>
      <c r="CO32" s="242"/>
      <c r="CP32" s="242"/>
      <c r="CQ32" s="242"/>
      <c r="CR32" s="242"/>
      <c r="CS32" s="242"/>
      <c r="CT32" s="242"/>
      <c r="CU32" s="242"/>
      <c r="CV32" s="242"/>
      <c r="CW32" s="242"/>
      <c r="CX32" s="242"/>
      <c r="CY32" s="242"/>
      <c r="CZ32" s="242"/>
      <c r="DA32" s="242"/>
      <c r="DB32" s="242"/>
      <c r="DC32" s="242"/>
      <c r="DD32" s="242"/>
      <c r="DE32" s="242"/>
      <c r="DF32" s="242"/>
      <c r="DG32" s="242"/>
      <c r="DH32" s="242"/>
      <c r="DI32" s="242"/>
      <c r="DJ32" s="242"/>
      <c r="DK32" s="242"/>
      <c r="DL32" s="242"/>
      <c r="DM32" s="242"/>
      <c r="DN32" s="242"/>
      <c r="DO32" s="242"/>
      <c r="DP32" s="242"/>
      <c r="DQ32" s="242"/>
      <c r="DR32" s="242"/>
      <c r="DS32" s="242"/>
      <c r="DT32" s="242"/>
      <c r="DU32" s="242"/>
      <c r="DV32" s="242"/>
      <c r="DW32" s="242"/>
      <c r="DX32" s="242"/>
      <c r="DY32" s="242"/>
      <c r="DZ32" s="242"/>
      <c r="EA32" s="242"/>
      <c r="EB32" s="242"/>
      <c r="EC32" s="242"/>
      <c r="ED32" s="242"/>
      <c r="EE32" s="242"/>
      <c r="EF32" s="242"/>
      <c r="EG32" s="242"/>
      <c r="EH32" s="242"/>
      <c r="EI32" s="242"/>
      <c r="EJ32" s="242"/>
      <c r="EK32" s="242"/>
      <c r="EL32" s="242"/>
      <c r="EM32" s="242"/>
      <c r="EN32" s="242"/>
      <c r="EO32" s="242"/>
      <c r="EP32" s="242"/>
      <c r="EQ32" s="242"/>
      <c r="ER32" s="242"/>
      <c r="ES32" s="242"/>
      <c r="ET32" s="242"/>
      <c r="EU32" s="242"/>
      <c r="EV32" s="242"/>
      <c r="EW32" s="242"/>
      <c r="EX32" s="242"/>
      <c r="EY32" s="242"/>
      <c r="EZ32" s="242"/>
      <c r="FA32" s="242"/>
      <c r="FB32" s="242"/>
      <c r="FC32" s="242"/>
      <c r="FD32" s="242"/>
      <c r="FE32" s="242"/>
      <c r="FF32" s="242"/>
      <c r="FG32" s="242"/>
      <c r="FH32" s="242"/>
      <c r="FI32" s="242"/>
      <c r="FJ32" s="242"/>
      <c r="FK32" s="242"/>
    </row>
    <row r="33" spans="1:167" s="28" customFormat="1" ht="30" customHeight="1">
      <c r="A33" s="35"/>
      <c r="B33" s="289" t="s">
        <v>111</v>
      </c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90"/>
      <c r="AC33" s="260" t="s">
        <v>110</v>
      </c>
      <c r="AD33" s="261"/>
      <c r="AE33" s="261"/>
      <c r="AF33" s="261"/>
      <c r="AG33" s="261"/>
      <c r="AH33" s="261"/>
      <c r="AI33" s="261"/>
      <c r="AJ33" s="261"/>
      <c r="AK33" s="262"/>
      <c r="AL33" s="233" t="s">
        <v>15</v>
      </c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41">
        <f>EF33+DP33+CZ33+CG33+BQ33+EV33</f>
        <v>8209406</v>
      </c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>
        <f>BQ34+BQ41+BQ45+BQ54+BQ61</f>
        <v>6229438</v>
      </c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>
        <f>CG34+CG41+CG45+CG53+CG54+CG50+CG69+CG73+CG77+CG100+CG101+CG102+CG72+CG76+CG87+CG79+CG80+CG78+CG90</f>
        <v>79968</v>
      </c>
      <c r="CH33" s="241"/>
      <c r="CI33" s="241"/>
      <c r="CJ33" s="241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>
        <f>CZ34+CZ41+CZ45+CZ53+CZ54+CZ61+CZ73</f>
        <v>0</v>
      </c>
      <c r="DA33" s="241"/>
      <c r="DB33" s="241"/>
      <c r="DC33" s="241"/>
      <c r="DD33" s="241"/>
      <c r="DE33" s="241"/>
      <c r="DF33" s="241"/>
      <c r="DG33" s="241"/>
      <c r="DH33" s="241"/>
      <c r="DI33" s="241"/>
      <c r="DJ33" s="241"/>
      <c r="DK33" s="241"/>
      <c r="DL33" s="241"/>
      <c r="DM33" s="241"/>
      <c r="DN33" s="241"/>
      <c r="DO33" s="241"/>
      <c r="DP33" s="241">
        <f>DP34+DP41+DP45+DP53+DP61</f>
        <v>0</v>
      </c>
      <c r="DQ33" s="241"/>
      <c r="DR33" s="241"/>
      <c r="DS33" s="241"/>
      <c r="DT33" s="241"/>
      <c r="DU33" s="241"/>
      <c r="DV33" s="241"/>
      <c r="DW33" s="241"/>
      <c r="DX33" s="241"/>
      <c r="DY33" s="241"/>
      <c r="DZ33" s="241"/>
      <c r="EA33" s="241"/>
      <c r="EB33" s="241"/>
      <c r="EC33" s="241"/>
      <c r="ED33" s="241"/>
      <c r="EE33" s="241"/>
      <c r="EF33" s="241">
        <f>EF45+EF61</f>
        <v>1870000</v>
      </c>
      <c r="EG33" s="241"/>
      <c r="EH33" s="241"/>
      <c r="EI33" s="241"/>
      <c r="EJ33" s="241"/>
      <c r="EK33" s="241"/>
      <c r="EL33" s="241"/>
      <c r="EM33" s="241"/>
      <c r="EN33" s="241"/>
      <c r="EO33" s="241"/>
      <c r="EP33" s="241"/>
      <c r="EQ33" s="241"/>
      <c r="ER33" s="241"/>
      <c r="ES33" s="241"/>
      <c r="ET33" s="241"/>
      <c r="EU33" s="241"/>
      <c r="EV33" s="241">
        <f>EV34+EV41+EV45+EV53+EV54+EV61+EV49+EV50</f>
        <v>30000</v>
      </c>
      <c r="EW33" s="241"/>
      <c r="EX33" s="241"/>
      <c r="EY33" s="241"/>
      <c r="EZ33" s="241"/>
      <c r="FA33" s="241"/>
      <c r="FB33" s="241"/>
      <c r="FC33" s="241"/>
      <c r="FD33" s="241"/>
      <c r="FE33" s="241"/>
      <c r="FF33" s="241"/>
      <c r="FG33" s="241"/>
      <c r="FH33" s="241"/>
      <c r="FI33" s="241"/>
      <c r="FJ33" s="241"/>
      <c r="FK33" s="241"/>
    </row>
    <row r="34" spans="1:167" s="28" customFormat="1" ht="30" customHeight="1">
      <c r="A34" s="106"/>
      <c r="B34" s="291" t="s">
        <v>113</v>
      </c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2"/>
      <c r="AC34" s="299" t="s">
        <v>112</v>
      </c>
      <c r="AD34" s="300"/>
      <c r="AE34" s="300"/>
      <c r="AF34" s="300"/>
      <c r="AG34" s="300"/>
      <c r="AH34" s="300"/>
      <c r="AI34" s="300"/>
      <c r="AJ34" s="300"/>
      <c r="AK34" s="301"/>
      <c r="AL34" s="234" t="s">
        <v>101</v>
      </c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43">
        <f>EF34+DP34+CZ34+CG34+BQ34</f>
        <v>5361250</v>
      </c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>
        <f>BQ36+BQ38+BQ40+BQ37+BQ39</f>
        <v>5361250</v>
      </c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2"/>
      <c r="CH34" s="242"/>
      <c r="CI34" s="242"/>
      <c r="CJ34" s="242"/>
      <c r="CK34" s="242"/>
      <c r="CL34" s="242"/>
      <c r="CM34" s="242"/>
      <c r="CN34" s="242"/>
      <c r="CO34" s="242"/>
      <c r="CP34" s="242"/>
      <c r="CQ34" s="242"/>
      <c r="CR34" s="242"/>
      <c r="CS34" s="242"/>
      <c r="CT34" s="242"/>
      <c r="CU34" s="242"/>
      <c r="CV34" s="242"/>
      <c r="CW34" s="242"/>
      <c r="CX34" s="242"/>
      <c r="CY34" s="242"/>
      <c r="CZ34" s="242"/>
      <c r="DA34" s="242"/>
      <c r="DB34" s="242"/>
      <c r="DC34" s="242"/>
      <c r="DD34" s="242"/>
      <c r="DE34" s="242"/>
      <c r="DF34" s="242"/>
      <c r="DG34" s="242"/>
      <c r="DH34" s="242"/>
      <c r="DI34" s="242"/>
      <c r="DJ34" s="242"/>
      <c r="DK34" s="242"/>
      <c r="DL34" s="242"/>
      <c r="DM34" s="242"/>
      <c r="DN34" s="242"/>
      <c r="DO34" s="242"/>
      <c r="DP34" s="242"/>
      <c r="DQ34" s="242"/>
      <c r="DR34" s="242"/>
      <c r="DS34" s="242"/>
      <c r="DT34" s="242"/>
      <c r="DU34" s="242"/>
      <c r="DV34" s="242"/>
      <c r="DW34" s="242"/>
      <c r="DX34" s="242"/>
      <c r="DY34" s="242"/>
      <c r="DZ34" s="242"/>
      <c r="EA34" s="242"/>
      <c r="EB34" s="242"/>
      <c r="EC34" s="242"/>
      <c r="ED34" s="242"/>
      <c r="EE34" s="242"/>
      <c r="EF34" s="242"/>
      <c r="EG34" s="242"/>
      <c r="EH34" s="242"/>
      <c r="EI34" s="242"/>
      <c r="EJ34" s="242"/>
      <c r="EK34" s="242"/>
      <c r="EL34" s="242"/>
      <c r="EM34" s="242"/>
      <c r="EN34" s="242"/>
      <c r="EO34" s="242"/>
      <c r="EP34" s="242"/>
      <c r="EQ34" s="242"/>
      <c r="ER34" s="242"/>
      <c r="ES34" s="242"/>
      <c r="ET34" s="242"/>
      <c r="EU34" s="242"/>
      <c r="EV34" s="242"/>
      <c r="EW34" s="242"/>
      <c r="EX34" s="242"/>
      <c r="EY34" s="242"/>
      <c r="EZ34" s="242"/>
      <c r="FA34" s="242"/>
      <c r="FB34" s="242"/>
      <c r="FC34" s="242"/>
      <c r="FD34" s="242"/>
      <c r="FE34" s="242"/>
      <c r="FF34" s="242"/>
      <c r="FG34" s="242"/>
      <c r="FH34" s="242"/>
      <c r="FI34" s="242"/>
      <c r="FJ34" s="242"/>
      <c r="FK34" s="242"/>
    </row>
    <row r="35" spans="1:167" s="28" customFormat="1" ht="15" customHeight="1">
      <c r="A35" s="35"/>
      <c r="B35" s="295" t="s">
        <v>1</v>
      </c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6"/>
      <c r="AC35" s="302"/>
      <c r="AD35" s="303"/>
      <c r="AE35" s="303"/>
      <c r="AF35" s="303"/>
      <c r="AG35" s="303"/>
      <c r="AH35" s="303"/>
      <c r="AI35" s="303"/>
      <c r="AJ35" s="303"/>
      <c r="AK35" s="304"/>
      <c r="AL35" s="234" t="s">
        <v>204</v>
      </c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42" t="s">
        <v>204</v>
      </c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2" t="s">
        <v>204</v>
      </c>
      <c r="BR35" s="242"/>
      <c r="BS35" s="242"/>
      <c r="BT35" s="242"/>
      <c r="BU35" s="242"/>
      <c r="BV35" s="242"/>
      <c r="BW35" s="242"/>
      <c r="BX35" s="242"/>
      <c r="BY35" s="242"/>
      <c r="BZ35" s="242"/>
      <c r="CA35" s="242"/>
      <c r="CB35" s="242"/>
      <c r="CC35" s="242"/>
      <c r="CD35" s="242"/>
      <c r="CE35" s="242"/>
      <c r="CF35" s="242"/>
      <c r="CG35" s="242" t="s">
        <v>204</v>
      </c>
      <c r="CH35" s="242"/>
      <c r="CI35" s="242"/>
      <c r="CJ35" s="242"/>
      <c r="CK35" s="242"/>
      <c r="CL35" s="242"/>
      <c r="CM35" s="242"/>
      <c r="CN35" s="242"/>
      <c r="CO35" s="242"/>
      <c r="CP35" s="242"/>
      <c r="CQ35" s="242"/>
      <c r="CR35" s="242"/>
      <c r="CS35" s="242"/>
      <c r="CT35" s="242"/>
      <c r="CU35" s="242"/>
      <c r="CV35" s="242"/>
      <c r="CW35" s="242"/>
      <c r="CX35" s="242"/>
      <c r="CY35" s="242"/>
      <c r="CZ35" s="242" t="s">
        <v>204</v>
      </c>
      <c r="DA35" s="242"/>
      <c r="DB35" s="242"/>
      <c r="DC35" s="242"/>
      <c r="DD35" s="242"/>
      <c r="DE35" s="242"/>
      <c r="DF35" s="242"/>
      <c r="DG35" s="242"/>
      <c r="DH35" s="242"/>
      <c r="DI35" s="242"/>
      <c r="DJ35" s="242"/>
      <c r="DK35" s="242"/>
      <c r="DL35" s="242"/>
      <c r="DM35" s="242"/>
      <c r="DN35" s="242"/>
      <c r="DO35" s="242"/>
      <c r="DP35" s="242" t="s">
        <v>204</v>
      </c>
      <c r="DQ35" s="242"/>
      <c r="DR35" s="242"/>
      <c r="DS35" s="242"/>
      <c r="DT35" s="242"/>
      <c r="DU35" s="242"/>
      <c r="DV35" s="242"/>
      <c r="DW35" s="242"/>
      <c r="DX35" s="242"/>
      <c r="DY35" s="242"/>
      <c r="DZ35" s="242"/>
      <c r="EA35" s="242"/>
      <c r="EB35" s="242"/>
      <c r="EC35" s="242"/>
      <c r="ED35" s="242"/>
      <c r="EE35" s="242"/>
      <c r="EF35" s="242" t="s">
        <v>204</v>
      </c>
      <c r="EG35" s="242"/>
      <c r="EH35" s="242"/>
      <c r="EI35" s="242"/>
      <c r="EJ35" s="242"/>
      <c r="EK35" s="242"/>
      <c r="EL35" s="242"/>
      <c r="EM35" s="242"/>
      <c r="EN35" s="242"/>
      <c r="EO35" s="242"/>
      <c r="EP35" s="242"/>
      <c r="EQ35" s="242"/>
      <c r="ER35" s="242"/>
      <c r="ES35" s="242"/>
      <c r="ET35" s="242"/>
      <c r="EU35" s="242"/>
      <c r="EV35" s="242" t="s">
        <v>204</v>
      </c>
      <c r="EW35" s="242"/>
      <c r="EX35" s="242"/>
      <c r="EY35" s="242"/>
      <c r="EZ35" s="242"/>
      <c r="FA35" s="242"/>
      <c r="FB35" s="242"/>
      <c r="FC35" s="242"/>
      <c r="FD35" s="242"/>
      <c r="FE35" s="242"/>
      <c r="FF35" s="242"/>
      <c r="FG35" s="242"/>
      <c r="FH35" s="242"/>
      <c r="FI35" s="242"/>
      <c r="FJ35" s="242"/>
      <c r="FK35" s="242"/>
    </row>
    <row r="36" spans="1:167" s="38" customFormat="1" ht="26.25" customHeight="1">
      <c r="A36" s="39"/>
      <c r="B36" s="297" t="s">
        <v>206</v>
      </c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8"/>
      <c r="AC36" s="302"/>
      <c r="AD36" s="303"/>
      <c r="AE36" s="303"/>
      <c r="AF36" s="303"/>
      <c r="AG36" s="303"/>
      <c r="AH36" s="303"/>
      <c r="AI36" s="303"/>
      <c r="AJ36" s="303"/>
      <c r="AK36" s="304"/>
      <c r="AL36" s="150" t="s">
        <v>234</v>
      </c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203">
        <f>EF36+DP36+CZ36+CG36+CG40+BQ36</f>
        <v>4102700</v>
      </c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0">
        <v>4102700</v>
      </c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00"/>
      <c r="EL36" s="200"/>
      <c r="EM36" s="200"/>
      <c r="EN36" s="200"/>
      <c r="EO36" s="200"/>
      <c r="EP36" s="200"/>
      <c r="EQ36" s="200"/>
      <c r="ER36" s="200"/>
      <c r="ES36" s="200"/>
      <c r="ET36" s="200"/>
      <c r="EU36" s="200"/>
      <c r="EV36" s="200"/>
      <c r="EW36" s="200"/>
      <c r="EX36" s="200"/>
      <c r="EY36" s="200"/>
      <c r="EZ36" s="200"/>
      <c r="FA36" s="200"/>
      <c r="FB36" s="200"/>
      <c r="FC36" s="200"/>
      <c r="FD36" s="200"/>
      <c r="FE36" s="200"/>
      <c r="FF36" s="200"/>
      <c r="FG36" s="200"/>
      <c r="FH36" s="200"/>
      <c r="FI36" s="200"/>
      <c r="FJ36" s="200"/>
      <c r="FK36" s="200"/>
    </row>
    <row r="37" spans="1:167" s="38" customFormat="1" ht="26.25" customHeight="1">
      <c r="A37" s="39"/>
      <c r="B37" s="297" t="s">
        <v>206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8"/>
      <c r="AC37" s="302"/>
      <c r="AD37" s="303"/>
      <c r="AE37" s="303"/>
      <c r="AF37" s="303"/>
      <c r="AG37" s="303"/>
      <c r="AH37" s="303"/>
      <c r="AI37" s="303"/>
      <c r="AJ37" s="303"/>
      <c r="AK37" s="304"/>
      <c r="AL37" s="150" t="s">
        <v>268</v>
      </c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203">
        <f>EF37+DP37+CZ37+CG37+CG41+BQ37</f>
        <v>15000</v>
      </c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0">
        <v>15000</v>
      </c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  <c r="DW37" s="200"/>
      <c r="DX37" s="200"/>
      <c r="DY37" s="200"/>
      <c r="DZ37" s="200"/>
      <c r="EA37" s="200"/>
      <c r="EB37" s="200"/>
      <c r="EC37" s="200"/>
      <c r="ED37" s="200"/>
      <c r="EE37" s="200"/>
      <c r="EF37" s="200"/>
      <c r="EG37" s="200"/>
      <c r="EH37" s="200"/>
      <c r="EI37" s="200"/>
      <c r="EJ37" s="200"/>
      <c r="EK37" s="200"/>
      <c r="EL37" s="200"/>
      <c r="EM37" s="200"/>
      <c r="EN37" s="200"/>
      <c r="EO37" s="200"/>
      <c r="EP37" s="200"/>
      <c r="EQ37" s="200"/>
      <c r="ER37" s="200"/>
      <c r="ES37" s="200"/>
      <c r="ET37" s="200"/>
      <c r="EU37" s="200"/>
      <c r="EV37" s="200"/>
      <c r="EW37" s="200"/>
      <c r="EX37" s="200"/>
      <c r="EY37" s="200"/>
      <c r="EZ37" s="200"/>
      <c r="FA37" s="200"/>
      <c r="FB37" s="200"/>
      <c r="FC37" s="200"/>
      <c r="FD37" s="200"/>
      <c r="FE37" s="200"/>
      <c r="FF37" s="200"/>
      <c r="FG37" s="200"/>
      <c r="FH37" s="200"/>
      <c r="FI37" s="200"/>
      <c r="FJ37" s="200"/>
      <c r="FK37" s="200"/>
    </row>
    <row r="38" spans="1:167" s="38" customFormat="1" ht="30" customHeight="1">
      <c r="A38" s="39"/>
      <c r="B38" s="201" t="s">
        <v>114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2"/>
      <c r="AC38" s="302"/>
      <c r="AD38" s="303"/>
      <c r="AE38" s="303"/>
      <c r="AF38" s="303"/>
      <c r="AG38" s="303"/>
      <c r="AH38" s="303"/>
      <c r="AI38" s="303"/>
      <c r="AJ38" s="303"/>
      <c r="AK38" s="304"/>
      <c r="AL38" s="150" t="s">
        <v>235</v>
      </c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222">
        <f>EF38+DP38+CZ38+CG38+CG41+BQ38</f>
        <v>1243550</v>
      </c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4"/>
      <c r="BQ38" s="200">
        <v>1243550</v>
      </c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  <c r="EB38" s="200"/>
      <c r="EC38" s="200"/>
      <c r="ED38" s="200"/>
      <c r="EE38" s="200"/>
      <c r="EF38" s="200"/>
      <c r="EG38" s="200"/>
      <c r="EH38" s="200"/>
      <c r="EI38" s="200"/>
      <c r="EJ38" s="200"/>
      <c r="EK38" s="200"/>
      <c r="EL38" s="200"/>
      <c r="EM38" s="200"/>
      <c r="EN38" s="200"/>
      <c r="EO38" s="200"/>
      <c r="EP38" s="200"/>
      <c r="EQ38" s="200"/>
      <c r="ER38" s="200"/>
      <c r="ES38" s="200"/>
      <c r="ET38" s="200"/>
      <c r="EU38" s="200"/>
      <c r="EV38" s="200"/>
      <c r="EW38" s="200"/>
      <c r="EX38" s="200"/>
      <c r="EY38" s="200"/>
      <c r="EZ38" s="200"/>
      <c r="FA38" s="200"/>
      <c r="FB38" s="200"/>
      <c r="FC38" s="200"/>
      <c r="FD38" s="200"/>
      <c r="FE38" s="200"/>
      <c r="FF38" s="200"/>
      <c r="FG38" s="200"/>
      <c r="FH38" s="200"/>
      <c r="FI38" s="200"/>
      <c r="FJ38" s="200"/>
      <c r="FK38" s="200"/>
    </row>
    <row r="39" spans="1:167" s="38" customFormat="1" ht="30" customHeight="1">
      <c r="A39" s="39"/>
      <c r="B39" s="201" t="s">
        <v>114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2"/>
      <c r="AC39" s="302"/>
      <c r="AD39" s="303"/>
      <c r="AE39" s="303"/>
      <c r="AF39" s="303"/>
      <c r="AG39" s="303"/>
      <c r="AH39" s="303"/>
      <c r="AI39" s="303"/>
      <c r="AJ39" s="303"/>
      <c r="AK39" s="304"/>
      <c r="AL39" s="150" t="s">
        <v>265</v>
      </c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222">
        <f>BQ39+CG39+CZ39</f>
        <v>0</v>
      </c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4"/>
      <c r="BQ39" s="200">
        <v>0</v>
      </c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0"/>
      <c r="EK39" s="200"/>
      <c r="EL39" s="200"/>
      <c r="EM39" s="200"/>
      <c r="EN39" s="200"/>
      <c r="EO39" s="200"/>
      <c r="EP39" s="200"/>
      <c r="EQ39" s="200"/>
      <c r="ER39" s="200"/>
      <c r="ES39" s="200"/>
      <c r="ET39" s="200"/>
      <c r="EU39" s="200"/>
      <c r="EV39" s="200"/>
      <c r="EW39" s="200"/>
      <c r="EX39" s="200"/>
      <c r="EY39" s="200"/>
      <c r="EZ39" s="200"/>
      <c r="FA39" s="200"/>
      <c r="FB39" s="200"/>
      <c r="FC39" s="200"/>
      <c r="FD39" s="200"/>
      <c r="FE39" s="200"/>
      <c r="FF39" s="200"/>
      <c r="FG39" s="200"/>
      <c r="FH39" s="200"/>
      <c r="FI39" s="200"/>
      <c r="FJ39" s="200"/>
      <c r="FK39" s="200"/>
    </row>
    <row r="40" spans="1:167" s="38" customFormat="1" ht="30.75" customHeight="1">
      <c r="A40" s="93"/>
      <c r="B40" s="235" t="s">
        <v>115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6"/>
      <c r="AC40" s="305"/>
      <c r="AD40" s="306"/>
      <c r="AE40" s="306"/>
      <c r="AF40" s="306"/>
      <c r="AG40" s="306"/>
      <c r="AH40" s="306"/>
      <c r="AI40" s="306"/>
      <c r="AJ40" s="306"/>
      <c r="AK40" s="307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222">
        <f>EF40+DP40+CZ40+CG40+BQ40</f>
        <v>0</v>
      </c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4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200"/>
      <c r="EF40" s="200"/>
      <c r="EG40" s="200"/>
      <c r="EH40" s="200"/>
      <c r="EI40" s="200"/>
      <c r="EJ40" s="200"/>
      <c r="EK40" s="200"/>
      <c r="EL40" s="200"/>
      <c r="EM40" s="200"/>
      <c r="EN40" s="200"/>
      <c r="EO40" s="200"/>
      <c r="EP40" s="200"/>
      <c r="EQ40" s="200"/>
      <c r="ER40" s="200"/>
      <c r="ES40" s="200"/>
      <c r="ET40" s="200"/>
      <c r="EU40" s="200"/>
      <c r="EV40" s="200"/>
      <c r="EW40" s="200"/>
      <c r="EX40" s="200"/>
      <c r="EY40" s="200"/>
      <c r="EZ40" s="200"/>
      <c r="FA40" s="200"/>
      <c r="FB40" s="200"/>
      <c r="FC40" s="200"/>
      <c r="FD40" s="200"/>
      <c r="FE40" s="200"/>
      <c r="FF40" s="200"/>
      <c r="FG40" s="200"/>
      <c r="FH40" s="200"/>
      <c r="FI40" s="200"/>
      <c r="FJ40" s="200"/>
      <c r="FK40" s="200"/>
    </row>
    <row r="41" spans="1:167" s="38" customFormat="1" ht="26.25" customHeight="1">
      <c r="A41" s="39"/>
      <c r="B41" s="201" t="s">
        <v>117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2"/>
      <c r="AC41" s="256" t="s">
        <v>116</v>
      </c>
      <c r="AD41" s="257"/>
      <c r="AE41" s="257"/>
      <c r="AF41" s="257"/>
      <c r="AG41" s="257"/>
      <c r="AH41" s="257"/>
      <c r="AI41" s="257"/>
      <c r="AJ41" s="257"/>
      <c r="AK41" s="258"/>
      <c r="AL41" s="150" t="s">
        <v>137</v>
      </c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0"/>
      <c r="EK41" s="200"/>
      <c r="EL41" s="200"/>
      <c r="EM41" s="200"/>
      <c r="EN41" s="200"/>
      <c r="EO41" s="200"/>
      <c r="EP41" s="200"/>
      <c r="EQ41" s="200"/>
      <c r="ER41" s="200"/>
      <c r="ES41" s="200"/>
      <c r="ET41" s="200"/>
      <c r="EU41" s="200"/>
      <c r="EV41" s="200"/>
      <c r="EW41" s="200"/>
      <c r="EX41" s="200"/>
      <c r="EY41" s="200"/>
      <c r="EZ41" s="200"/>
      <c r="FA41" s="200"/>
      <c r="FB41" s="200"/>
      <c r="FC41" s="200"/>
      <c r="FD41" s="200"/>
      <c r="FE41" s="200"/>
      <c r="FF41" s="200"/>
      <c r="FG41" s="200"/>
      <c r="FH41" s="200"/>
      <c r="FI41" s="200"/>
      <c r="FJ41" s="200"/>
      <c r="FK41" s="200"/>
    </row>
    <row r="42" spans="1:167" s="38" customFormat="1" ht="15" customHeight="1">
      <c r="A42" s="39"/>
      <c r="B42" s="293" t="s">
        <v>1</v>
      </c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4"/>
      <c r="AC42" s="314"/>
      <c r="AD42" s="315"/>
      <c r="AE42" s="315"/>
      <c r="AF42" s="315"/>
      <c r="AG42" s="315"/>
      <c r="AH42" s="315"/>
      <c r="AI42" s="315"/>
      <c r="AJ42" s="315"/>
      <c r="AK42" s="316"/>
      <c r="AL42" s="150" t="s">
        <v>204</v>
      </c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200" t="s">
        <v>204</v>
      </c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 t="s">
        <v>204</v>
      </c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 t="s">
        <v>204</v>
      </c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 t="s">
        <v>204</v>
      </c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 t="s">
        <v>204</v>
      </c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 t="s">
        <v>204</v>
      </c>
      <c r="EG42" s="200"/>
      <c r="EH42" s="200"/>
      <c r="EI42" s="200"/>
      <c r="EJ42" s="200"/>
      <c r="EK42" s="200"/>
      <c r="EL42" s="200"/>
      <c r="EM42" s="200"/>
      <c r="EN42" s="200"/>
      <c r="EO42" s="200"/>
      <c r="EP42" s="200"/>
      <c r="EQ42" s="200"/>
      <c r="ER42" s="200"/>
      <c r="ES42" s="200"/>
      <c r="ET42" s="200"/>
      <c r="EU42" s="200"/>
      <c r="EV42" s="200" t="s">
        <v>204</v>
      </c>
      <c r="EW42" s="200"/>
      <c r="EX42" s="200"/>
      <c r="EY42" s="200"/>
      <c r="EZ42" s="200"/>
      <c r="FA42" s="200"/>
      <c r="FB42" s="200"/>
      <c r="FC42" s="200"/>
      <c r="FD42" s="200"/>
      <c r="FE42" s="200"/>
      <c r="FF42" s="200"/>
      <c r="FG42" s="200"/>
      <c r="FH42" s="200"/>
      <c r="FI42" s="200"/>
      <c r="FJ42" s="200"/>
      <c r="FK42" s="200"/>
    </row>
    <row r="43" spans="1:167" s="38" customFormat="1" ht="15" customHeight="1">
      <c r="A43" s="93"/>
      <c r="B43" s="235" t="s">
        <v>153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6"/>
      <c r="AC43" s="314"/>
      <c r="AD43" s="315"/>
      <c r="AE43" s="315"/>
      <c r="AF43" s="315"/>
      <c r="AG43" s="315"/>
      <c r="AH43" s="315"/>
      <c r="AI43" s="315"/>
      <c r="AJ43" s="315"/>
      <c r="AK43" s="316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0"/>
      <c r="DM43" s="200"/>
      <c r="DN43" s="200"/>
      <c r="DO43" s="200"/>
      <c r="DP43" s="200"/>
      <c r="DQ43" s="200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  <c r="EO43" s="200"/>
      <c r="EP43" s="200"/>
      <c r="EQ43" s="200"/>
      <c r="ER43" s="200"/>
      <c r="ES43" s="200"/>
      <c r="ET43" s="200"/>
      <c r="EU43" s="200"/>
      <c r="EV43" s="200"/>
      <c r="EW43" s="200"/>
      <c r="EX43" s="200"/>
      <c r="EY43" s="200"/>
      <c r="EZ43" s="200"/>
      <c r="FA43" s="200"/>
      <c r="FB43" s="200"/>
      <c r="FC43" s="200"/>
      <c r="FD43" s="200"/>
      <c r="FE43" s="200"/>
      <c r="FF43" s="200"/>
      <c r="FG43" s="200"/>
      <c r="FH43" s="200"/>
      <c r="FI43" s="200"/>
      <c r="FJ43" s="200"/>
      <c r="FK43" s="200"/>
    </row>
    <row r="44" spans="1:167" s="38" customFormat="1" ht="15" customHeight="1">
      <c r="A44" s="94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40"/>
      <c r="AC44" s="317"/>
      <c r="AD44" s="318"/>
      <c r="AE44" s="318"/>
      <c r="AF44" s="318"/>
      <c r="AG44" s="318"/>
      <c r="AH44" s="318"/>
      <c r="AI44" s="318"/>
      <c r="AJ44" s="318"/>
      <c r="AK44" s="319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200"/>
      <c r="CZ44" s="200"/>
      <c r="DA44" s="200"/>
      <c r="DB44" s="200"/>
      <c r="DC44" s="200"/>
      <c r="DD44" s="200"/>
      <c r="DE44" s="200"/>
      <c r="DF44" s="200"/>
      <c r="DG44" s="200"/>
      <c r="DH44" s="200"/>
      <c r="DI44" s="200"/>
      <c r="DJ44" s="200"/>
      <c r="DK44" s="200"/>
      <c r="DL44" s="200"/>
      <c r="DM44" s="200"/>
      <c r="DN44" s="200"/>
      <c r="DO44" s="200"/>
      <c r="DP44" s="200"/>
      <c r="DQ44" s="200"/>
      <c r="DR44" s="200"/>
      <c r="DS44" s="200"/>
      <c r="DT44" s="200"/>
      <c r="DU44" s="200"/>
      <c r="DV44" s="200"/>
      <c r="DW44" s="200"/>
      <c r="DX44" s="200"/>
      <c r="DY44" s="200"/>
      <c r="DZ44" s="200"/>
      <c r="EA44" s="200"/>
      <c r="EB44" s="200"/>
      <c r="EC44" s="200"/>
      <c r="ED44" s="200"/>
      <c r="EE44" s="200"/>
      <c r="EF44" s="200"/>
      <c r="EG44" s="200"/>
      <c r="EH44" s="200"/>
      <c r="EI44" s="200"/>
      <c r="EJ44" s="200"/>
      <c r="EK44" s="200"/>
      <c r="EL44" s="200"/>
      <c r="EM44" s="200"/>
      <c r="EN44" s="200"/>
      <c r="EO44" s="200"/>
      <c r="EP44" s="200"/>
      <c r="EQ44" s="200"/>
      <c r="ER44" s="200"/>
      <c r="ES44" s="200"/>
      <c r="ET44" s="200"/>
      <c r="EU44" s="200"/>
      <c r="EV44" s="200"/>
      <c r="EW44" s="200"/>
      <c r="EX44" s="200"/>
      <c r="EY44" s="200"/>
      <c r="EZ44" s="200"/>
      <c r="FA44" s="200"/>
      <c r="FB44" s="200"/>
      <c r="FC44" s="200"/>
      <c r="FD44" s="200"/>
      <c r="FE44" s="200"/>
      <c r="FF44" s="200"/>
      <c r="FG44" s="200"/>
      <c r="FH44" s="200"/>
      <c r="FI44" s="200"/>
      <c r="FJ44" s="200"/>
      <c r="FK44" s="200"/>
    </row>
    <row r="45" spans="1:167" s="38" customFormat="1" ht="18" customHeight="1">
      <c r="A45" s="39"/>
      <c r="B45" s="201" t="s">
        <v>118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2"/>
      <c r="AC45" s="321" t="s">
        <v>122</v>
      </c>
      <c r="AD45" s="322"/>
      <c r="AE45" s="322"/>
      <c r="AF45" s="322"/>
      <c r="AG45" s="322"/>
      <c r="AH45" s="322"/>
      <c r="AI45" s="322"/>
      <c r="AJ45" s="322"/>
      <c r="AK45" s="323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203">
        <f>BA47+BA48+BA49+BA50+BA52+BA51</f>
        <v>44500</v>
      </c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0">
        <f>BQ47+BQ48+BQ49+BQ50</f>
        <v>9500</v>
      </c>
      <c r="BR45" s="200"/>
      <c r="BS45" s="200"/>
      <c r="BT45" s="200"/>
      <c r="BU45" s="200"/>
      <c r="BV45" s="200"/>
      <c r="BW45" s="200"/>
      <c r="BX45" s="200"/>
      <c r="BY45" s="200"/>
      <c r="BZ45" s="200"/>
      <c r="CA45" s="200"/>
      <c r="CB45" s="200"/>
      <c r="CC45" s="200"/>
      <c r="CD45" s="200"/>
      <c r="CE45" s="200"/>
      <c r="CF45" s="200"/>
      <c r="CG45" s="200"/>
      <c r="CH45" s="200"/>
      <c r="CI45" s="200"/>
      <c r="CJ45" s="200"/>
      <c r="CK45" s="200"/>
      <c r="CL45" s="200"/>
      <c r="CM45" s="200"/>
      <c r="CN45" s="200"/>
      <c r="CO45" s="200"/>
      <c r="CP45" s="200"/>
      <c r="CQ45" s="200"/>
      <c r="CR45" s="200"/>
      <c r="CS45" s="200"/>
      <c r="CT45" s="200"/>
      <c r="CU45" s="200"/>
      <c r="CV45" s="200"/>
      <c r="CW45" s="200"/>
      <c r="CX45" s="200"/>
      <c r="CY45" s="200"/>
      <c r="CZ45" s="200"/>
      <c r="DA45" s="200"/>
      <c r="DB45" s="200"/>
      <c r="DC45" s="200"/>
      <c r="DD45" s="200"/>
      <c r="DE45" s="200"/>
      <c r="DF45" s="200"/>
      <c r="DG45" s="200"/>
      <c r="DH45" s="200"/>
      <c r="DI45" s="200"/>
      <c r="DJ45" s="200"/>
      <c r="DK45" s="200"/>
      <c r="DL45" s="200"/>
      <c r="DM45" s="200"/>
      <c r="DN45" s="200"/>
      <c r="DO45" s="200"/>
      <c r="DP45" s="200"/>
      <c r="DQ45" s="200"/>
      <c r="DR45" s="200"/>
      <c r="DS45" s="200"/>
      <c r="DT45" s="200"/>
      <c r="DU45" s="200"/>
      <c r="DV45" s="200"/>
      <c r="DW45" s="200"/>
      <c r="DX45" s="200"/>
      <c r="DY45" s="200"/>
      <c r="DZ45" s="200"/>
      <c r="EA45" s="200"/>
      <c r="EB45" s="200"/>
      <c r="EC45" s="200"/>
      <c r="ED45" s="200"/>
      <c r="EE45" s="200"/>
      <c r="EF45" s="200">
        <f>EF47+EF48+EF49+EF50+EF52+EF51</f>
        <v>35000</v>
      </c>
      <c r="EG45" s="200"/>
      <c r="EH45" s="200"/>
      <c r="EI45" s="200"/>
      <c r="EJ45" s="200"/>
      <c r="EK45" s="200"/>
      <c r="EL45" s="200"/>
      <c r="EM45" s="200"/>
      <c r="EN45" s="200"/>
      <c r="EO45" s="200"/>
      <c r="EP45" s="200"/>
      <c r="EQ45" s="200"/>
      <c r="ER45" s="200"/>
      <c r="ES45" s="200"/>
      <c r="ET45" s="200"/>
      <c r="EU45" s="200"/>
      <c r="EV45" s="200"/>
      <c r="EW45" s="200"/>
      <c r="EX45" s="200"/>
      <c r="EY45" s="200"/>
      <c r="EZ45" s="200"/>
      <c r="FA45" s="200"/>
      <c r="FB45" s="200"/>
      <c r="FC45" s="200"/>
      <c r="FD45" s="200"/>
      <c r="FE45" s="200"/>
      <c r="FF45" s="200"/>
      <c r="FG45" s="200"/>
      <c r="FH45" s="200"/>
      <c r="FI45" s="200"/>
      <c r="FJ45" s="200"/>
      <c r="FK45" s="200"/>
    </row>
    <row r="46" spans="1:167" s="38" customFormat="1" ht="15" customHeight="1">
      <c r="A46" s="39"/>
      <c r="B46" s="201" t="s">
        <v>1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2"/>
      <c r="AC46" s="314"/>
      <c r="AD46" s="315"/>
      <c r="AE46" s="315"/>
      <c r="AF46" s="315"/>
      <c r="AG46" s="315"/>
      <c r="AH46" s="315"/>
      <c r="AI46" s="315"/>
      <c r="AJ46" s="315"/>
      <c r="AK46" s="316"/>
      <c r="AL46" s="150" t="s">
        <v>204</v>
      </c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200" t="s">
        <v>204</v>
      </c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 t="s">
        <v>204</v>
      </c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 t="s">
        <v>204</v>
      </c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 t="s">
        <v>204</v>
      </c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0"/>
      <c r="DM46" s="200"/>
      <c r="DN46" s="200"/>
      <c r="DO46" s="200"/>
      <c r="DP46" s="200" t="s">
        <v>204</v>
      </c>
      <c r="DQ46" s="200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200"/>
      <c r="EF46" s="200" t="s">
        <v>204</v>
      </c>
      <c r="EG46" s="200"/>
      <c r="EH46" s="200"/>
      <c r="EI46" s="200"/>
      <c r="EJ46" s="200"/>
      <c r="EK46" s="200"/>
      <c r="EL46" s="200"/>
      <c r="EM46" s="200"/>
      <c r="EN46" s="200"/>
      <c r="EO46" s="200"/>
      <c r="EP46" s="200"/>
      <c r="EQ46" s="200"/>
      <c r="ER46" s="200"/>
      <c r="ES46" s="200"/>
      <c r="ET46" s="200"/>
      <c r="EU46" s="200"/>
      <c r="EV46" s="200" t="s">
        <v>204</v>
      </c>
      <c r="EW46" s="200"/>
      <c r="EX46" s="200"/>
      <c r="EY46" s="200"/>
      <c r="EZ46" s="200"/>
      <c r="FA46" s="200"/>
      <c r="FB46" s="200"/>
      <c r="FC46" s="200"/>
      <c r="FD46" s="200"/>
      <c r="FE46" s="200"/>
      <c r="FF46" s="200"/>
      <c r="FG46" s="200"/>
      <c r="FH46" s="200"/>
      <c r="FI46" s="200"/>
      <c r="FJ46" s="200"/>
      <c r="FK46" s="200"/>
    </row>
    <row r="47" spans="1:167" s="38" customFormat="1" ht="24.75" customHeight="1">
      <c r="A47" s="39"/>
      <c r="B47" s="201" t="s">
        <v>119</v>
      </c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2"/>
      <c r="AC47" s="314"/>
      <c r="AD47" s="315"/>
      <c r="AE47" s="315"/>
      <c r="AF47" s="315"/>
      <c r="AG47" s="315"/>
      <c r="AH47" s="315"/>
      <c r="AI47" s="315"/>
      <c r="AJ47" s="315"/>
      <c r="AK47" s="316"/>
      <c r="AL47" s="150" t="s">
        <v>270</v>
      </c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203">
        <f t="shared" ref="BA47:BA54" si="2">EF47+DP47+CZ47+CG47+BQ47</f>
        <v>0</v>
      </c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0">
        <f>1000-1000</f>
        <v>0</v>
      </c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0"/>
      <c r="DC47" s="200"/>
      <c r="DD47" s="200"/>
      <c r="DE47" s="200"/>
      <c r="DF47" s="200"/>
      <c r="DG47" s="200"/>
      <c r="DH47" s="200"/>
      <c r="DI47" s="200"/>
      <c r="DJ47" s="200"/>
      <c r="DK47" s="200"/>
      <c r="DL47" s="200"/>
      <c r="DM47" s="200"/>
      <c r="DN47" s="200"/>
      <c r="DO47" s="200"/>
      <c r="DP47" s="200"/>
      <c r="DQ47" s="200"/>
      <c r="DR47" s="200"/>
      <c r="DS47" s="200"/>
      <c r="DT47" s="200"/>
      <c r="DU47" s="200"/>
      <c r="DV47" s="200"/>
      <c r="DW47" s="200"/>
      <c r="DX47" s="200"/>
      <c r="DY47" s="200"/>
      <c r="DZ47" s="200"/>
      <c r="EA47" s="200"/>
      <c r="EB47" s="200"/>
      <c r="EC47" s="200"/>
      <c r="ED47" s="200"/>
      <c r="EE47" s="200"/>
      <c r="EF47" s="200"/>
      <c r="EG47" s="200"/>
      <c r="EH47" s="200"/>
      <c r="EI47" s="200"/>
      <c r="EJ47" s="200"/>
      <c r="EK47" s="200"/>
      <c r="EL47" s="200"/>
      <c r="EM47" s="200"/>
      <c r="EN47" s="200"/>
      <c r="EO47" s="200"/>
      <c r="EP47" s="200"/>
      <c r="EQ47" s="200"/>
      <c r="ER47" s="200"/>
      <c r="ES47" s="200"/>
      <c r="ET47" s="200"/>
      <c r="EU47" s="200"/>
      <c r="EV47" s="200"/>
      <c r="EW47" s="200"/>
      <c r="EX47" s="200"/>
      <c r="EY47" s="200"/>
      <c r="EZ47" s="200"/>
      <c r="FA47" s="200"/>
      <c r="FB47" s="200"/>
      <c r="FC47" s="200"/>
      <c r="FD47" s="200"/>
      <c r="FE47" s="200"/>
      <c r="FF47" s="200"/>
      <c r="FG47" s="200"/>
      <c r="FH47" s="200"/>
      <c r="FI47" s="200"/>
      <c r="FJ47" s="200"/>
      <c r="FK47" s="200"/>
    </row>
    <row r="48" spans="1:167" s="38" customFormat="1" ht="13.5" customHeight="1">
      <c r="A48" s="39"/>
      <c r="B48" s="201" t="s">
        <v>120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2"/>
      <c r="AC48" s="314"/>
      <c r="AD48" s="315"/>
      <c r="AE48" s="315"/>
      <c r="AF48" s="315"/>
      <c r="AG48" s="315"/>
      <c r="AH48" s="315"/>
      <c r="AI48" s="315"/>
      <c r="AJ48" s="315"/>
      <c r="AK48" s="316"/>
      <c r="AL48" s="150" t="s">
        <v>269</v>
      </c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203">
        <f t="shared" si="2"/>
        <v>3500</v>
      </c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0">
        <v>3500</v>
      </c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0"/>
      <c r="EC48" s="200"/>
      <c r="ED48" s="200"/>
      <c r="EE48" s="200"/>
      <c r="EF48" s="200"/>
      <c r="EG48" s="200"/>
      <c r="EH48" s="200"/>
      <c r="EI48" s="200"/>
      <c r="EJ48" s="200"/>
      <c r="EK48" s="200"/>
      <c r="EL48" s="200"/>
      <c r="EM48" s="200"/>
      <c r="EN48" s="200"/>
      <c r="EO48" s="200"/>
      <c r="EP48" s="200"/>
      <c r="EQ48" s="200"/>
      <c r="ER48" s="200"/>
      <c r="ES48" s="200"/>
      <c r="ET48" s="200"/>
      <c r="EU48" s="200"/>
      <c r="EV48" s="200"/>
      <c r="EW48" s="200"/>
      <c r="EX48" s="200"/>
      <c r="EY48" s="200"/>
      <c r="EZ48" s="200"/>
      <c r="FA48" s="200"/>
      <c r="FB48" s="200"/>
      <c r="FC48" s="200"/>
      <c r="FD48" s="200"/>
      <c r="FE48" s="200"/>
      <c r="FF48" s="200"/>
      <c r="FG48" s="200"/>
      <c r="FH48" s="200"/>
      <c r="FI48" s="200"/>
      <c r="FJ48" s="200"/>
      <c r="FK48" s="200"/>
    </row>
    <row r="49" spans="1:167" s="38" customFormat="1" ht="15" customHeight="1">
      <c r="A49" s="39"/>
      <c r="B49" s="201" t="s">
        <v>120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2"/>
      <c r="AC49" s="317"/>
      <c r="AD49" s="318"/>
      <c r="AE49" s="318"/>
      <c r="AF49" s="318"/>
      <c r="AG49" s="318"/>
      <c r="AH49" s="318"/>
      <c r="AI49" s="318"/>
      <c r="AJ49" s="318"/>
      <c r="AK49" s="319"/>
      <c r="AL49" s="150" t="s">
        <v>272</v>
      </c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203">
        <f t="shared" si="2"/>
        <v>5000</v>
      </c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0">
        <v>0</v>
      </c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200"/>
      <c r="DE49" s="200"/>
      <c r="DF49" s="200"/>
      <c r="DG49" s="200"/>
      <c r="DH49" s="200"/>
      <c r="DI49" s="200"/>
      <c r="DJ49" s="200"/>
      <c r="DK49" s="200"/>
      <c r="DL49" s="200"/>
      <c r="DM49" s="200"/>
      <c r="DN49" s="200"/>
      <c r="DO49" s="200"/>
      <c r="DP49" s="200"/>
      <c r="DQ49" s="200"/>
      <c r="DR49" s="200"/>
      <c r="DS49" s="200"/>
      <c r="DT49" s="200"/>
      <c r="DU49" s="200"/>
      <c r="DV49" s="200"/>
      <c r="DW49" s="200"/>
      <c r="DX49" s="200"/>
      <c r="DY49" s="200"/>
      <c r="DZ49" s="200"/>
      <c r="EA49" s="200"/>
      <c r="EB49" s="200"/>
      <c r="EC49" s="200"/>
      <c r="ED49" s="200"/>
      <c r="EE49" s="200"/>
      <c r="EF49" s="200">
        <v>5000</v>
      </c>
      <c r="EG49" s="200"/>
      <c r="EH49" s="200"/>
      <c r="EI49" s="200"/>
      <c r="EJ49" s="200"/>
      <c r="EK49" s="200"/>
      <c r="EL49" s="200"/>
      <c r="EM49" s="200"/>
      <c r="EN49" s="200"/>
      <c r="EO49" s="200"/>
      <c r="EP49" s="200"/>
      <c r="EQ49" s="200"/>
      <c r="ER49" s="200"/>
      <c r="ES49" s="200"/>
      <c r="ET49" s="200"/>
      <c r="EU49" s="200"/>
      <c r="EV49" s="200"/>
      <c r="EW49" s="200"/>
      <c r="EX49" s="200"/>
      <c r="EY49" s="200"/>
      <c r="EZ49" s="200"/>
      <c r="FA49" s="200"/>
      <c r="FB49" s="200"/>
      <c r="FC49" s="200"/>
      <c r="FD49" s="200"/>
      <c r="FE49" s="200"/>
      <c r="FF49" s="200"/>
      <c r="FG49" s="200"/>
      <c r="FH49" s="200"/>
      <c r="FI49" s="200"/>
      <c r="FJ49" s="200"/>
      <c r="FK49" s="200"/>
    </row>
    <row r="50" spans="1:167" s="38" customFormat="1" ht="15.75" customHeight="1">
      <c r="A50" s="58"/>
      <c r="B50" s="201" t="s">
        <v>121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2"/>
      <c r="AC50" s="107"/>
      <c r="AD50" s="108"/>
      <c r="AE50" s="108"/>
      <c r="AF50" s="108"/>
      <c r="AG50" s="108"/>
      <c r="AH50" s="108"/>
      <c r="AI50" s="108"/>
      <c r="AJ50" s="108"/>
      <c r="AK50" s="109"/>
      <c r="AL50" s="150" t="s">
        <v>271</v>
      </c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203">
        <f t="shared" si="2"/>
        <v>6000</v>
      </c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0">
        <v>6000</v>
      </c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  <c r="CK50" s="200"/>
      <c r="CL50" s="200"/>
      <c r="CM50" s="200"/>
      <c r="CN50" s="200"/>
      <c r="CO50" s="200"/>
      <c r="CP50" s="200"/>
      <c r="CQ50" s="200"/>
      <c r="CR50" s="200"/>
      <c r="CS50" s="200"/>
      <c r="CT50" s="200"/>
      <c r="CU50" s="200"/>
      <c r="CV50" s="200"/>
      <c r="CW50" s="200"/>
      <c r="CX50" s="200"/>
      <c r="CY50" s="200"/>
      <c r="CZ50" s="200"/>
      <c r="DA50" s="200"/>
      <c r="DB50" s="200"/>
      <c r="DC50" s="200"/>
      <c r="DD50" s="200"/>
      <c r="DE50" s="200"/>
      <c r="DF50" s="200"/>
      <c r="DG50" s="200"/>
      <c r="DH50" s="200"/>
      <c r="DI50" s="200"/>
      <c r="DJ50" s="200"/>
      <c r="DK50" s="200"/>
      <c r="DL50" s="200"/>
      <c r="DM50" s="200"/>
      <c r="DN50" s="200"/>
      <c r="DO50" s="200"/>
      <c r="DP50" s="200"/>
      <c r="DQ50" s="200"/>
      <c r="DR50" s="200"/>
      <c r="DS50" s="200"/>
      <c r="DT50" s="200"/>
      <c r="DU50" s="200"/>
      <c r="DV50" s="200"/>
      <c r="DW50" s="200"/>
      <c r="DX50" s="200"/>
      <c r="DY50" s="200"/>
      <c r="DZ50" s="200"/>
      <c r="EA50" s="200"/>
      <c r="EB50" s="200"/>
      <c r="EC50" s="200"/>
      <c r="ED50" s="200"/>
      <c r="EE50" s="200"/>
      <c r="EF50" s="200">
        <v>0</v>
      </c>
      <c r="EG50" s="200"/>
      <c r="EH50" s="200"/>
      <c r="EI50" s="200"/>
      <c r="EJ50" s="200"/>
      <c r="EK50" s="200"/>
      <c r="EL50" s="200"/>
      <c r="EM50" s="200"/>
      <c r="EN50" s="200"/>
      <c r="EO50" s="200"/>
      <c r="EP50" s="200"/>
      <c r="EQ50" s="200"/>
      <c r="ER50" s="200"/>
      <c r="ES50" s="200"/>
      <c r="ET50" s="200"/>
      <c r="EU50" s="200"/>
      <c r="EV50" s="200"/>
      <c r="EW50" s="200"/>
      <c r="EX50" s="200"/>
      <c r="EY50" s="200"/>
      <c r="EZ50" s="200"/>
      <c r="FA50" s="200"/>
      <c r="FB50" s="200"/>
      <c r="FC50" s="200"/>
      <c r="FD50" s="200"/>
      <c r="FE50" s="200"/>
      <c r="FF50" s="200"/>
      <c r="FG50" s="200"/>
      <c r="FH50" s="200"/>
      <c r="FI50" s="200"/>
      <c r="FJ50" s="200"/>
      <c r="FK50" s="200"/>
    </row>
    <row r="51" spans="1:167" s="38" customFormat="1" ht="15.75" customHeight="1">
      <c r="A51" s="58"/>
      <c r="B51" s="201" t="s">
        <v>121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2"/>
      <c r="AC51" s="107"/>
      <c r="AD51" s="108"/>
      <c r="AE51" s="108"/>
      <c r="AF51" s="108"/>
      <c r="AG51" s="108"/>
      <c r="AH51" s="108"/>
      <c r="AI51" s="108"/>
      <c r="AJ51" s="108"/>
      <c r="AK51" s="109"/>
      <c r="AL51" s="150" t="s">
        <v>273</v>
      </c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203">
        <f t="shared" si="2"/>
        <v>15000</v>
      </c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0">
        <v>0</v>
      </c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  <c r="CX51" s="200"/>
      <c r="CY51" s="200"/>
      <c r="CZ51" s="200"/>
      <c r="DA51" s="200"/>
      <c r="DB51" s="200"/>
      <c r="DC51" s="200"/>
      <c r="DD51" s="200"/>
      <c r="DE51" s="200"/>
      <c r="DF51" s="200"/>
      <c r="DG51" s="200"/>
      <c r="DH51" s="200"/>
      <c r="DI51" s="200"/>
      <c r="DJ51" s="200"/>
      <c r="DK51" s="200"/>
      <c r="DL51" s="200"/>
      <c r="DM51" s="200"/>
      <c r="DN51" s="200"/>
      <c r="DO51" s="200"/>
      <c r="DP51" s="200"/>
      <c r="DQ51" s="200"/>
      <c r="DR51" s="200"/>
      <c r="DS51" s="200"/>
      <c r="DT51" s="200"/>
      <c r="DU51" s="200"/>
      <c r="DV51" s="200"/>
      <c r="DW51" s="200"/>
      <c r="DX51" s="200"/>
      <c r="DY51" s="200"/>
      <c r="DZ51" s="200"/>
      <c r="EA51" s="200"/>
      <c r="EB51" s="200"/>
      <c r="EC51" s="200"/>
      <c r="ED51" s="200"/>
      <c r="EE51" s="200"/>
      <c r="EF51" s="200">
        <v>15000</v>
      </c>
      <c r="EG51" s="200"/>
      <c r="EH51" s="200"/>
      <c r="EI51" s="200"/>
      <c r="EJ51" s="200"/>
      <c r="EK51" s="200"/>
      <c r="EL51" s="200"/>
      <c r="EM51" s="200"/>
      <c r="EN51" s="200"/>
      <c r="EO51" s="200"/>
      <c r="EP51" s="200"/>
      <c r="EQ51" s="200"/>
      <c r="ER51" s="200"/>
      <c r="ES51" s="200"/>
      <c r="ET51" s="200"/>
      <c r="EU51" s="200"/>
      <c r="EV51" s="200"/>
      <c r="EW51" s="200"/>
      <c r="EX51" s="200"/>
      <c r="EY51" s="200"/>
      <c r="EZ51" s="200"/>
      <c r="FA51" s="200"/>
      <c r="FB51" s="200"/>
      <c r="FC51" s="200"/>
      <c r="FD51" s="200"/>
      <c r="FE51" s="200"/>
      <c r="FF51" s="200"/>
      <c r="FG51" s="200"/>
      <c r="FH51" s="200"/>
      <c r="FI51" s="200"/>
      <c r="FJ51" s="200"/>
      <c r="FK51" s="200"/>
    </row>
    <row r="52" spans="1:167" s="38" customFormat="1" ht="15.75" customHeight="1">
      <c r="A52" s="58"/>
      <c r="B52" s="201" t="s">
        <v>121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2"/>
      <c r="AC52" s="107"/>
      <c r="AD52" s="108"/>
      <c r="AE52" s="108"/>
      <c r="AF52" s="108"/>
      <c r="AG52" s="108"/>
      <c r="AH52" s="108"/>
      <c r="AI52" s="108"/>
      <c r="AJ52" s="108"/>
      <c r="AK52" s="109"/>
      <c r="AL52" s="150" t="s">
        <v>274</v>
      </c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203">
        <f t="shared" si="2"/>
        <v>15000</v>
      </c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0">
        <v>0</v>
      </c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  <c r="EB52" s="200"/>
      <c r="EC52" s="200"/>
      <c r="ED52" s="200"/>
      <c r="EE52" s="200"/>
      <c r="EF52" s="200">
        <v>15000</v>
      </c>
      <c r="EG52" s="200"/>
      <c r="EH52" s="200"/>
      <c r="EI52" s="200"/>
      <c r="EJ52" s="200"/>
      <c r="EK52" s="200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  <c r="EY52" s="200"/>
      <c r="EZ52" s="200"/>
      <c r="FA52" s="200"/>
      <c r="FB52" s="200"/>
      <c r="FC52" s="200"/>
      <c r="FD52" s="200"/>
      <c r="FE52" s="200"/>
      <c r="FF52" s="200"/>
      <c r="FG52" s="200"/>
      <c r="FH52" s="200"/>
      <c r="FI52" s="200"/>
      <c r="FJ52" s="200"/>
      <c r="FK52" s="200"/>
    </row>
    <row r="53" spans="1:167" s="38" customFormat="1" ht="24" customHeight="1">
      <c r="A53" s="93"/>
      <c r="B53" s="235" t="s">
        <v>124</v>
      </c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6"/>
      <c r="AC53" s="256" t="s">
        <v>123</v>
      </c>
      <c r="AD53" s="257"/>
      <c r="AE53" s="257"/>
      <c r="AF53" s="257"/>
      <c r="AG53" s="257"/>
      <c r="AH53" s="257"/>
      <c r="AI53" s="257"/>
      <c r="AJ53" s="257"/>
      <c r="AK53" s="258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203">
        <f t="shared" si="2"/>
        <v>0</v>
      </c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0"/>
      <c r="CO53" s="200"/>
      <c r="CP53" s="200"/>
      <c r="CQ53" s="200"/>
      <c r="CR53" s="200"/>
      <c r="CS53" s="200"/>
      <c r="CT53" s="200"/>
      <c r="CU53" s="200"/>
      <c r="CV53" s="200"/>
      <c r="CW53" s="200"/>
      <c r="CX53" s="200"/>
      <c r="CY53" s="200"/>
      <c r="CZ53" s="200"/>
      <c r="DA53" s="200"/>
      <c r="DB53" s="200"/>
      <c r="DC53" s="200"/>
      <c r="DD53" s="200"/>
      <c r="DE53" s="200"/>
      <c r="DF53" s="200"/>
      <c r="DG53" s="200"/>
      <c r="DH53" s="200"/>
      <c r="DI53" s="200"/>
      <c r="DJ53" s="200"/>
      <c r="DK53" s="200"/>
      <c r="DL53" s="200"/>
      <c r="DM53" s="200"/>
      <c r="DN53" s="200"/>
      <c r="DO53" s="200"/>
      <c r="DP53" s="200"/>
      <c r="DQ53" s="200"/>
      <c r="DR53" s="200"/>
      <c r="DS53" s="200"/>
      <c r="DT53" s="200"/>
      <c r="DU53" s="200"/>
      <c r="DV53" s="200"/>
      <c r="DW53" s="200"/>
      <c r="DX53" s="200"/>
      <c r="DY53" s="200"/>
      <c r="DZ53" s="200"/>
      <c r="EA53" s="200"/>
      <c r="EB53" s="200"/>
      <c r="EC53" s="200"/>
      <c r="ED53" s="200"/>
      <c r="EE53" s="200"/>
      <c r="EF53" s="200"/>
      <c r="EG53" s="200"/>
      <c r="EH53" s="200"/>
      <c r="EI53" s="200"/>
      <c r="EJ53" s="200"/>
      <c r="EK53" s="200"/>
      <c r="EL53" s="200"/>
      <c r="EM53" s="200"/>
      <c r="EN53" s="200"/>
      <c r="EO53" s="200"/>
      <c r="EP53" s="200"/>
      <c r="EQ53" s="200"/>
      <c r="ER53" s="200"/>
      <c r="ES53" s="200"/>
      <c r="ET53" s="200"/>
      <c r="EU53" s="200"/>
      <c r="EV53" s="200"/>
      <c r="EW53" s="200"/>
      <c r="EX53" s="200"/>
      <c r="EY53" s="200"/>
      <c r="EZ53" s="200"/>
      <c r="FA53" s="200"/>
      <c r="FB53" s="200"/>
      <c r="FC53" s="200"/>
      <c r="FD53" s="200"/>
      <c r="FE53" s="200"/>
      <c r="FF53" s="200"/>
      <c r="FG53" s="200"/>
      <c r="FH53" s="200"/>
      <c r="FI53" s="200"/>
      <c r="FJ53" s="200"/>
      <c r="FK53" s="200"/>
    </row>
    <row r="54" spans="1:167" s="38" customFormat="1" ht="24.75" customHeight="1">
      <c r="A54" s="39"/>
      <c r="B54" s="201" t="s">
        <v>126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2"/>
      <c r="AC54" s="256" t="s">
        <v>125</v>
      </c>
      <c r="AD54" s="257"/>
      <c r="AE54" s="257"/>
      <c r="AF54" s="257"/>
      <c r="AG54" s="257"/>
      <c r="AH54" s="257"/>
      <c r="AI54" s="257"/>
      <c r="AJ54" s="257"/>
      <c r="AK54" s="258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203">
        <f t="shared" si="2"/>
        <v>0</v>
      </c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0"/>
      <c r="BR54" s="200"/>
      <c r="BS54" s="200"/>
      <c r="BT54" s="200"/>
      <c r="BU54" s="200"/>
      <c r="BV54" s="200"/>
      <c r="BW54" s="200"/>
      <c r="BX54" s="200"/>
      <c r="BY54" s="200"/>
      <c r="BZ54" s="200"/>
      <c r="CA54" s="200"/>
      <c r="CB54" s="200"/>
      <c r="CC54" s="200"/>
      <c r="CD54" s="200"/>
      <c r="CE54" s="200"/>
      <c r="CF54" s="200"/>
      <c r="CG54" s="200"/>
      <c r="CH54" s="200"/>
      <c r="CI54" s="200"/>
      <c r="CJ54" s="200"/>
      <c r="CK54" s="200"/>
      <c r="CL54" s="200"/>
      <c r="CM54" s="200"/>
      <c r="CN54" s="200"/>
      <c r="CO54" s="200"/>
      <c r="CP54" s="200"/>
      <c r="CQ54" s="200"/>
      <c r="CR54" s="200"/>
      <c r="CS54" s="200"/>
      <c r="CT54" s="200"/>
      <c r="CU54" s="200"/>
      <c r="CV54" s="200"/>
      <c r="CW54" s="200"/>
      <c r="CX54" s="200"/>
      <c r="CY54" s="200"/>
      <c r="CZ54" s="200"/>
      <c r="DA54" s="200"/>
      <c r="DB54" s="200"/>
      <c r="DC54" s="200"/>
      <c r="DD54" s="200"/>
      <c r="DE54" s="200"/>
      <c r="DF54" s="200"/>
      <c r="DG54" s="200"/>
      <c r="DH54" s="200"/>
      <c r="DI54" s="200"/>
      <c r="DJ54" s="200"/>
      <c r="DK54" s="200"/>
      <c r="DL54" s="200"/>
      <c r="DM54" s="200"/>
      <c r="DN54" s="200"/>
      <c r="DO54" s="200"/>
      <c r="DP54" s="200"/>
      <c r="DQ54" s="200"/>
      <c r="DR54" s="200"/>
      <c r="DS54" s="200"/>
      <c r="DT54" s="200"/>
      <c r="DU54" s="200"/>
      <c r="DV54" s="200"/>
      <c r="DW54" s="200"/>
      <c r="DX54" s="200"/>
      <c r="DY54" s="200"/>
      <c r="DZ54" s="200"/>
      <c r="EA54" s="200"/>
      <c r="EB54" s="200"/>
      <c r="EC54" s="200"/>
      <c r="ED54" s="200"/>
      <c r="EE54" s="200"/>
      <c r="EF54" s="200"/>
      <c r="EG54" s="200"/>
      <c r="EH54" s="200"/>
      <c r="EI54" s="200"/>
      <c r="EJ54" s="200"/>
      <c r="EK54" s="200"/>
      <c r="EL54" s="200"/>
      <c r="EM54" s="200"/>
      <c r="EN54" s="200"/>
      <c r="EO54" s="200"/>
      <c r="EP54" s="200"/>
      <c r="EQ54" s="200"/>
      <c r="ER54" s="200"/>
      <c r="ES54" s="200"/>
      <c r="ET54" s="200"/>
      <c r="EU54" s="200"/>
      <c r="EV54" s="200"/>
      <c r="EW54" s="200"/>
      <c r="EX54" s="200"/>
      <c r="EY54" s="200"/>
      <c r="EZ54" s="200"/>
      <c r="FA54" s="200"/>
      <c r="FB54" s="200"/>
      <c r="FC54" s="200"/>
      <c r="FD54" s="200"/>
      <c r="FE54" s="200"/>
      <c r="FF54" s="200"/>
      <c r="FG54" s="200"/>
      <c r="FH54" s="200"/>
      <c r="FI54" s="200"/>
      <c r="FJ54" s="200"/>
      <c r="FK54" s="200"/>
    </row>
    <row r="55" spans="1:167" s="26" customFormat="1" ht="15" customHeight="1">
      <c r="A55" s="244" t="s">
        <v>95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6"/>
      <c r="AC55" s="324"/>
      <c r="AD55" s="325"/>
      <c r="AE55" s="325"/>
      <c r="AF55" s="325"/>
      <c r="AG55" s="325"/>
      <c r="AH55" s="325"/>
      <c r="AI55" s="325"/>
      <c r="AJ55" s="325"/>
      <c r="AK55" s="326"/>
      <c r="AL55" s="244" t="s">
        <v>207</v>
      </c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6"/>
      <c r="BA55" s="265" t="s">
        <v>91</v>
      </c>
      <c r="BB55" s="266"/>
      <c r="BC55" s="266"/>
      <c r="BD55" s="266"/>
      <c r="BE55" s="266"/>
      <c r="BF55" s="266"/>
      <c r="BG55" s="266"/>
      <c r="BH55" s="266"/>
      <c r="BI55" s="266"/>
      <c r="BJ55" s="266"/>
      <c r="BK55" s="266"/>
      <c r="BL55" s="266"/>
      <c r="BM55" s="266"/>
      <c r="BN55" s="266"/>
      <c r="BO55" s="266"/>
      <c r="BP55" s="266"/>
      <c r="BQ55" s="266"/>
      <c r="BR55" s="266"/>
      <c r="BS55" s="266"/>
      <c r="BT55" s="266"/>
      <c r="BU55" s="266"/>
      <c r="BV55" s="266"/>
      <c r="BW55" s="266"/>
      <c r="BX55" s="266"/>
      <c r="BY55" s="266"/>
      <c r="BZ55" s="266"/>
      <c r="CA55" s="266"/>
      <c r="CB55" s="266"/>
      <c r="CC55" s="266"/>
      <c r="CD55" s="266"/>
      <c r="CE55" s="266"/>
      <c r="CF55" s="266"/>
      <c r="CG55" s="266"/>
      <c r="CH55" s="266"/>
      <c r="CI55" s="266"/>
      <c r="CJ55" s="266"/>
      <c r="CK55" s="266"/>
      <c r="CL55" s="266"/>
      <c r="CM55" s="266"/>
      <c r="CN55" s="266"/>
      <c r="CO55" s="266"/>
      <c r="CP55" s="266"/>
      <c r="CQ55" s="266"/>
      <c r="CR55" s="266"/>
      <c r="CS55" s="266"/>
      <c r="CT55" s="266"/>
      <c r="CU55" s="266"/>
      <c r="CV55" s="266"/>
      <c r="CW55" s="266"/>
      <c r="CX55" s="266"/>
      <c r="CY55" s="266"/>
      <c r="CZ55" s="266"/>
      <c r="DA55" s="266"/>
      <c r="DB55" s="266"/>
      <c r="DC55" s="266"/>
      <c r="DD55" s="266"/>
      <c r="DE55" s="266"/>
      <c r="DF55" s="266"/>
      <c r="DG55" s="266"/>
      <c r="DH55" s="266"/>
      <c r="DI55" s="266"/>
      <c r="DJ55" s="266"/>
      <c r="DK55" s="266"/>
      <c r="DL55" s="266"/>
      <c r="DM55" s="266"/>
      <c r="DN55" s="266"/>
      <c r="DO55" s="266"/>
      <c r="DP55" s="266"/>
      <c r="DQ55" s="266"/>
      <c r="DR55" s="266"/>
      <c r="DS55" s="266"/>
      <c r="DT55" s="266"/>
      <c r="DU55" s="266"/>
      <c r="DV55" s="266"/>
      <c r="DW55" s="266"/>
      <c r="DX55" s="266"/>
      <c r="DY55" s="266"/>
      <c r="DZ55" s="266"/>
      <c r="EA55" s="266"/>
      <c r="EB55" s="266"/>
      <c r="EC55" s="266"/>
      <c r="ED55" s="266"/>
      <c r="EE55" s="266"/>
      <c r="EF55" s="266"/>
      <c r="EG55" s="266"/>
      <c r="EH55" s="266"/>
      <c r="EI55" s="266"/>
      <c r="EJ55" s="266"/>
      <c r="EK55" s="266"/>
      <c r="EL55" s="266"/>
      <c r="EM55" s="266"/>
      <c r="EN55" s="266"/>
      <c r="EO55" s="266"/>
      <c r="EP55" s="266"/>
      <c r="EQ55" s="266"/>
      <c r="ER55" s="266"/>
      <c r="ES55" s="266"/>
      <c r="ET55" s="266"/>
      <c r="EU55" s="266"/>
      <c r="EV55" s="266"/>
      <c r="EW55" s="266"/>
      <c r="EX55" s="266"/>
      <c r="EY55" s="266"/>
      <c r="EZ55" s="266"/>
      <c r="FA55" s="266"/>
      <c r="FB55" s="266"/>
      <c r="FC55" s="266"/>
      <c r="FD55" s="266"/>
      <c r="FE55" s="266"/>
      <c r="FF55" s="266"/>
      <c r="FG55" s="266"/>
      <c r="FH55" s="266"/>
      <c r="FI55" s="266"/>
      <c r="FJ55" s="266"/>
      <c r="FK55" s="267"/>
    </row>
    <row r="56" spans="1:167" s="26" customFormat="1" ht="15" customHeight="1">
      <c r="A56" s="247"/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9"/>
      <c r="AC56" s="324"/>
      <c r="AD56" s="325"/>
      <c r="AE56" s="325"/>
      <c r="AF56" s="325"/>
      <c r="AG56" s="325"/>
      <c r="AH56" s="325"/>
      <c r="AI56" s="325"/>
      <c r="AJ56" s="325"/>
      <c r="AK56" s="326"/>
      <c r="AL56" s="247"/>
      <c r="AM56" s="248"/>
      <c r="AN56" s="248"/>
      <c r="AO56" s="248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9"/>
      <c r="BA56" s="244" t="s">
        <v>90</v>
      </c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6"/>
      <c r="BQ56" s="265" t="s">
        <v>6</v>
      </c>
      <c r="BR56" s="266"/>
      <c r="BS56" s="266"/>
      <c r="BT56" s="266"/>
      <c r="BU56" s="266"/>
      <c r="BV56" s="266"/>
      <c r="BW56" s="266"/>
      <c r="BX56" s="266"/>
      <c r="BY56" s="266"/>
      <c r="BZ56" s="266"/>
      <c r="CA56" s="266"/>
      <c r="CB56" s="266"/>
      <c r="CC56" s="266"/>
      <c r="CD56" s="266"/>
      <c r="CE56" s="266"/>
      <c r="CF56" s="266"/>
      <c r="CG56" s="266"/>
      <c r="CH56" s="266"/>
      <c r="CI56" s="266"/>
      <c r="CJ56" s="266"/>
      <c r="CK56" s="266"/>
      <c r="CL56" s="266"/>
      <c r="CM56" s="266"/>
      <c r="CN56" s="266"/>
      <c r="CO56" s="266"/>
      <c r="CP56" s="266"/>
      <c r="CQ56" s="266"/>
      <c r="CR56" s="266"/>
      <c r="CS56" s="266"/>
      <c r="CT56" s="266"/>
      <c r="CU56" s="266"/>
      <c r="CV56" s="266"/>
      <c r="CW56" s="266"/>
      <c r="CX56" s="266"/>
      <c r="CY56" s="266"/>
      <c r="CZ56" s="266"/>
      <c r="DA56" s="266"/>
      <c r="DB56" s="266"/>
      <c r="DC56" s="266"/>
      <c r="DD56" s="266"/>
      <c r="DE56" s="266"/>
      <c r="DF56" s="266"/>
      <c r="DG56" s="266"/>
      <c r="DH56" s="266"/>
      <c r="DI56" s="266"/>
      <c r="DJ56" s="266"/>
      <c r="DK56" s="266"/>
      <c r="DL56" s="266"/>
      <c r="DM56" s="266"/>
      <c r="DN56" s="266"/>
      <c r="DO56" s="266"/>
      <c r="DP56" s="266"/>
      <c r="DQ56" s="266"/>
      <c r="DR56" s="266"/>
      <c r="DS56" s="266"/>
      <c r="DT56" s="266"/>
      <c r="DU56" s="266"/>
      <c r="DV56" s="266"/>
      <c r="DW56" s="266"/>
      <c r="DX56" s="266"/>
      <c r="DY56" s="266"/>
      <c r="DZ56" s="266"/>
      <c r="EA56" s="266"/>
      <c r="EB56" s="266"/>
      <c r="EC56" s="266"/>
      <c r="ED56" s="266"/>
      <c r="EE56" s="266"/>
      <c r="EF56" s="266"/>
      <c r="EG56" s="266"/>
      <c r="EH56" s="266"/>
      <c r="EI56" s="266"/>
      <c r="EJ56" s="266"/>
      <c r="EK56" s="266"/>
      <c r="EL56" s="266"/>
      <c r="EM56" s="266"/>
      <c r="EN56" s="266"/>
      <c r="EO56" s="266"/>
      <c r="EP56" s="266"/>
      <c r="EQ56" s="266"/>
      <c r="ER56" s="266"/>
      <c r="ES56" s="266"/>
      <c r="ET56" s="266"/>
      <c r="EU56" s="266"/>
      <c r="EV56" s="266"/>
      <c r="EW56" s="266"/>
      <c r="EX56" s="266"/>
      <c r="EY56" s="266"/>
      <c r="EZ56" s="266"/>
      <c r="FA56" s="266"/>
      <c r="FB56" s="266"/>
      <c r="FC56" s="266"/>
      <c r="FD56" s="266"/>
      <c r="FE56" s="266"/>
      <c r="FF56" s="266"/>
      <c r="FG56" s="266"/>
      <c r="FH56" s="266"/>
      <c r="FI56" s="266"/>
      <c r="FJ56" s="266"/>
      <c r="FK56" s="267"/>
    </row>
    <row r="57" spans="1:167" s="26" customFormat="1" ht="57" customHeight="1">
      <c r="A57" s="247"/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9"/>
      <c r="AC57" s="324"/>
      <c r="AD57" s="325"/>
      <c r="AE57" s="325"/>
      <c r="AF57" s="325"/>
      <c r="AG57" s="325"/>
      <c r="AH57" s="325"/>
      <c r="AI57" s="325"/>
      <c r="AJ57" s="325"/>
      <c r="AK57" s="326"/>
      <c r="AL57" s="247"/>
      <c r="AM57" s="248"/>
      <c r="AN57" s="248"/>
      <c r="AO57" s="248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9"/>
      <c r="BA57" s="247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8"/>
      <c r="BO57" s="248"/>
      <c r="BP57" s="249"/>
      <c r="BQ57" s="210" t="s">
        <v>197</v>
      </c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2"/>
      <c r="CG57" s="244" t="s">
        <v>96</v>
      </c>
      <c r="CH57" s="245"/>
      <c r="CI57" s="245"/>
      <c r="CJ57" s="245"/>
      <c r="CK57" s="245"/>
      <c r="CL57" s="245"/>
      <c r="CM57" s="245"/>
      <c r="CN57" s="245"/>
      <c r="CO57" s="245"/>
      <c r="CP57" s="245"/>
      <c r="CQ57" s="245"/>
      <c r="CR57" s="245"/>
      <c r="CS57" s="245"/>
      <c r="CT57" s="245"/>
      <c r="CU57" s="245"/>
      <c r="CV57" s="245"/>
      <c r="CW57" s="245"/>
      <c r="CX57" s="245"/>
      <c r="CY57" s="246"/>
      <c r="CZ57" s="244" t="s">
        <v>92</v>
      </c>
      <c r="DA57" s="245"/>
      <c r="DB57" s="245"/>
      <c r="DC57" s="245"/>
      <c r="DD57" s="245"/>
      <c r="DE57" s="245"/>
      <c r="DF57" s="245"/>
      <c r="DG57" s="245"/>
      <c r="DH57" s="245"/>
      <c r="DI57" s="245"/>
      <c r="DJ57" s="245"/>
      <c r="DK57" s="245"/>
      <c r="DL57" s="245"/>
      <c r="DM57" s="245"/>
      <c r="DN57" s="245"/>
      <c r="DO57" s="246"/>
      <c r="DP57" s="244" t="s">
        <v>93</v>
      </c>
      <c r="DQ57" s="245"/>
      <c r="DR57" s="245"/>
      <c r="DS57" s="245"/>
      <c r="DT57" s="245"/>
      <c r="DU57" s="245"/>
      <c r="DV57" s="245"/>
      <c r="DW57" s="245"/>
      <c r="DX57" s="245"/>
      <c r="DY57" s="245"/>
      <c r="DZ57" s="245"/>
      <c r="EA57" s="245"/>
      <c r="EB57" s="245"/>
      <c r="EC57" s="245"/>
      <c r="ED57" s="245"/>
      <c r="EE57" s="246"/>
      <c r="EF57" s="265" t="s">
        <v>94</v>
      </c>
      <c r="EG57" s="266"/>
      <c r="EH57" s="266"/>
      <c r="EI57" s="266"/>
      <c r="EJ57" s="266"/>
      <c r="EK57" s="266"/>
      <c r="EL57" s="266"/>
      <c r="EM57" s="266"/>
      <c r="EN57" s="266"/>
      <c r="EO57" s="266"/>
      <c r="EP57" s="266"/>
      <c r="EQ57" s="266"/>
      <c r="ER57" s="266"/>
      <c r="ES57" s="266"/>
      <c r="ET57" s="266"/>
      <c r="EU57" s="266"/>
      <c r="EV57" s="266"/>
      <c r="EW57" s="266"/>
      <c r="EX57" s="266"/>
      <c r="EY57" s="266"/>
      <c r="EZ57" s="266"/>
      <c r="FA57" s="266"/>
      <c r="FB57" s="266"/>
      <c r="FC57" s="266"/>
      <c r="FD57" s="266"/>
      <c r="FE57" s="266"/>
      <c r="FF57" s="266"/>
      <c r="FG57" s="266"/>
      <c r="FH57" s="266"/>
      <c r="FI57" s="266"/>
      <c r="FJ57" s="266"/>
      <c r="FK57" s="267"/>
    </row>
    <row r="58" spans="1:167" s="26" customFormat="1" ht="115.15" customHeight="1">
      <c r="A58" s="250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2"/>
      <c r="AC58" s="324"/>
      <c r="AD58" s="325"/>
      <c r="AE58" s="325"/>
      <c r="AF58" s="325"/>
      <c r="AG58" s="325"/>
      <c r="AH58" s="325"/>
      <c r="AI58" s="325"/>
      <c r="AJ58" s="325"/>
      <c r="AK58" s="326"/>
      <c r="AL58" s="250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2"/>
      <c r="BA58" s="250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2"/>
      <c r="BQ58" s="213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5"/>
      <c r="CG58" s="250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2"/>
      <c r="CZ58" s="250"/>
      <c r="DA58" s="251"/>
      <c r="DB58" s="251"/>
      <c r="DC58" s="251"/>
      <c r="DD58" s="251"/>
      <c r="DE58" s="251"/>
      <c r="DF58" s="251"/>
      <c r="DG58" s="251"/>
      <c r="DH58" s="251"/>
      <c r="DI58" s="251"/>
      <c r="DJ58" s="251"/>
      <c r="DK58" s="251"/>
      <c r="DL58" s="251"/>
      <c r="DM58" s="251"/>
      <c r="DN58" s="251"/>
      <c r="DO58" s="252"/>
      <c r="DP58" s="250"/>
      <c r="DQ58" s="251"/>
      <c r="DR58" s="251"/>
      <c r="DS58" s="251"/>
      <c r="DT58" s="251"/>
      <c r="DU58" s="251"/>
      <c r="DV58" s="251"/>
      <c r="DW58" s="251"/>
      <c r="DX58" s="251"/>
      <c r="DY58" s="251"/>
      <c r="DZ58" s="251"/>
      <c r="EA58" s="251"/>
      <c r="EB58" s="251"/>
      <c r="EC58" s="251"/>
      <c r="ED58" s="251"/>
      <c r="EE58" s="252"/>
      <c r="EF58" s="250" t="s">
        <v>225</v>
      </c>
      <c r="EG58" s="251"/>
      <c r="EH58" s="251"/>
      <c r="EI58" s="251"/>
      <c r="EJ58" s="251"/>
      <c r="EK58" s="251"/>
      <c r="EL58" s="251"/>
      <c r="EM58" s="251"/>
      <c r="EN58" s="251"/>
      <c r="EO58" s="251"/>
      <c r="EP58" s="251"/>
      <c r="EQ58" s="251"/>
      <c r="ER58" s="251"/>
      <c r="ES58" s="251"/>
      <c r="ET58" s="251"/>
      <c r="EU58" s="252"/>
      <c r="EV58" s="250" t="s">
        <v>226</v>
      </c>
      <c r="EW58" s="251"/>
      <c r="EX58" s="251"/>
      <c r="EY58" s="251"/>
      <c r="EZ58" s="251"/>
      <c r="FA58" s="251"/>
      <c r="FB58" s="251"/>
      <c r="FC58" s="251"/>
      <c r="FD58" s="251"/>
      <c r="FE58" s="251"/>
      <c r="FF58" s="251"/>
      <c r="FG58" s="251"/>
      <c r="FH58" s="251"/>
      <c r="FI58" s="251"/>
      <c r="FJ58" s="251"/>
      <c r="FK58" s="252"/>
    </row>
    <row r="59" spans="1:167" s="26" customFormat="1" ht="13.5">
      <c r="A59" s="207">
        <v>1</v>
      </c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9"/>
      <c r="AC59" s="324"/>
      <c r="AD59" s="325"/>
      <c r="AE59" s="325"/>
      <c r="AF59" s="325"/>
      <c r="AG59" s="325"/>
      <c r="AH59" s="325"/>
      <c r="AI59" s="325"/>
      <c r="AJ59" s="325"/>
      <c r="AK59" s="326"/>
      <c r="AL59" s="253" t="s">
        <v>99</v>
      </c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5"/>
      <c r="BA59" s="207">
        <v>4</v>
      </c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9"/>
      <c r="BQ59" s="207">
        <v>5</v>
      </c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9"/>
      <c r="CG59" s="207">
        <v>6</v>
      </c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  <c r="CW59" s="208"/>
      <c r="CX59" s="208"/>
      <c r="CY59" s="209"/>
      <c r="CZ59" s="207">
        <v>7</v>
      </c>
      <c r="DA59" s="208"/>
      <c r="DB59" s="208"/>
      <c r="DC59" s="208"/>
      <c r="DD59" s="208"/>
      <c r="DE59" s="208"/>
      <c r="DF59" s="208"/>
      <c r="DG59" s="208"/>
      <c r="DH59" s="208"/>
      <c r="DI59" s="208"/>
      <c r="DJ59" s="208"/>
      <c r="DK59" s="208"/>
      <c r="DL59" s="208"/>
      <c r="DM59" s="208"/>
      <c r="DN59" s="208"/>
      <c r="DO59" s="209"/>
      <c r="DP59" s="207">
        <v>8</v>
      </c>
      <c r="DQ59" s="208"/>
      <c r="DR59" s="208"/>
      <c r="DS59" s="208"/>
      <c r="DT59" s="208"/>
      <c r="DU59" s="208"/>
      <c r="DV59" s="208"/>
      <c r="DW59" s="208"/>
      <c r="DX59" s="208"/>
      <c r="DY59" s="208"/>
      <c r="DZ59" s="208"/>
      <c r="EA59" s="208"/>
      <c r="EB59" s="208"/>
      <c r="EC59" s="208"/>
      <c r="ED59" s="208"/>
      <c r="EE59" s="209"/>
      <c r="EF59" s="207">
        <v>9</v>
      </c>
      <c r="EG59" s="208"/>
      <c r="EH59" s="208"/>
      <c r="EI59" s="208"/>
      <c r="EJ59" s="208"/>
      <c r="EK59" s="208"/>
      <c r="EL59" s="208"/>
      <c r="EM59" s="208"/>
      <c r="EN59" s="208"/>
      <c r="EO59" s="208"/>
      <c r="EP59" s="208"/>
      <c r="EQ59" s="208"/>
      <c r="ER59" s="208"/>
      <c r="ES59" s="208"/>
      <c r="ET59" s="208"/>
      <c r="EU59" s="209"/>
      <c r="EV59" s="207">
        <v>10</v>
      </c>
      <c r="EW59" s="208"/>
      <c r="EX59" s="208"/>
      <c r="EY59" s="208"/>
      <c r="EZ59" s="208"/>
      <c r="FA59" s="208"/>
      <c r="FB59" s="208"/>
      <c r="FC59" s="208"/>
      <c r="FD59" s="208"/>
      <c r="FE59" s="208"/>
      <c r="FF59" s="208"/>
      <c r="FG59" s="208"/>
      <c r="FH59" s="208"/>
      <c r="FI59" s="208"/>
      <c r="FJ59" s="208"/>
      <c r="FK59" s="209"/>
    </row>
    <row r="60" spans="1:167" s="38" customFormat="1" ht="15" customHeight="1">
      <c r="A60" s="39"/>
      <c r="B60" s="201" t="s">
        <v>1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2"/>
      <c r="AC60" s="324"/>
      <c r="AD60" s="325"/>
      <c r="AE60" s="325"/>
      <c r="AF60" s="325"/>
      <c r="AG60" s="325"/>
      <c r="AH60" s="325"/>
      <c r="AI60" s="325"/>
      <c r="AJ60" s="325"/>
      <c r="AK60" s="326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200" t="s">
        <v>204</v>
      </c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 t="s">
        <v>204</v>
      </c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F60" s="200"/>
      <c r="CG60" s="200" t="s">
        <v>204</v>
      </c>
      <c r="CH60" s="200"/>
      <c r="CI60" s="200"/>
      <c r="CJ60" s="200"/>
      <c r="CK60" s="200"/>
      <c r="CL60" s="200"/>
      <c r="CM60" s="200"/>
      <c r="CN60" s="200"/>
      <c r="CO60" s="200"/>
      <c r="CP60" s="200"/>
      <c r="CQ60" s="200"/>
      <c r="CR60" s="200"/>
      <c r="CS60" s="200"/>
      <c r="CT60" s="200"/>
      <c r="CU60" s="200"/>
      <c r="CV60" s="200"/>
      <c r="CW60" s="200"/>
      <c r="CX60" s="200"/>
      <c r="CY60" s="200"/>
      <c r="CZ60" s="200" t="s">
        <v>204</v>
      </c>
      <c r="DA60" s="200"/>
      <c r="DB60" s="200"/>
      <c r="DC60" s="200"/>
      <c r="DD60" s="200"/>
      <c r="DE60" s="200"/>
      <c r="DF60" s="200"/>
      <c r="DG60" s="200"/>
      <c r="DH60" s="200"/>
      <c r="DI60" s="200"/>
      <c r="DJ60" s="200"/>
      <c r="DK60" s="200"/>
      <c r="DL60" s="200"/>
      <c r="DM60" s="200"/>
      <c r="DN60" s="200"/>
      <c r="DO60" s="200"/>
      <c r="DP60" s="200" t="s">
        <v>204</v>
      </c>
      <c r="DQ60" s="200"/>
      <c r="DR60" s="200"/>
      <c r="DS60" s="200"/>
      <c r="DT60" s="200"/>
      <c r="DU60" s="200"/>
      <c r="DV60" s="200"/>
      <c r="DW60" s="200"/>
      <c r="DX60" s="200"/>
      <c r="DY60" s="200"/>
      <c r="DZ60" s="200"/>
      <c r="EA60" s="200"/>
      <c r="EB60" s="200"/>
      <c r="EC60" s="200"/>
      <c r="ED60" s="200"/>
      <c r="EE60" s="200"/>
      <c r="EF60" s="200" t="s">
        <v>204</v>
      </c>
      <c r="EG60" s="200"/>
      <c r="EH60" s="200"/>
      <c r="EI60" s="200"/>
      <c r="EJ60" s="200"/>
      <c r="EK60" s="200"/>
      <c r="EL60" s="200"/>
      <c r="EM60" s="200"/>
      <c r="EN60" s="200"/>
      <c r="EO60" s="200"/>
      <c r="EP60" s="200"/>
      <c r="EQ60" s="200"/>
      <c r="ER60" s="200"/>
      <c r="ES60" s="200"/>
      <c r="ET60" s="200"/>
      <c r="EU60" s="200"/>
      <c r="EV60" s="200" t="s">
        <v>204</v>
      </c>
      <c r="EW60" s="200"/>
      <c r="EX60" s="200"/>
      <c r="EY60" s="200"/>
      <c r="EZ60" s="200"/>
      <c r="FA60" s="200"/>
      <c r="FB60" s="200"/>
      <c r="FC60" s="200"/>
      <c r="FD60" s="200"/>
      <c r="FE60" s="200"/>
      <c r="FF60" s="200"/>
      <c r="FG60" s="200"/>
      <c r="FH60" s="200"/>
      <c r="FI60" s="200"/>
      <c r="FJ60" s="200"/>
      <c r="FK60" s="200"/>
    </row>
    <row r="61" spans="1:167" s="41" customFormat="1" ht="43.5" customHeight="1">
      <c r="A61" s="39"/>
      <c r="B61" s="201" t="s">
        <v>127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2"/>
      <c r="AC61" s="327">
        <v>260</v>
      </c>
      <c r="AD61" s="328"/>
      <c r="AE61" s="328"/>
      <c r="AF61" s="328"/>
      <c r="AG61" s="328"/>
      <c r="AH61" s="328"/>
      <c r="AI61" s="328"/>
      <c r="AJ61" s="328"/>
      <c r="AK61" s="329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203">
        <f>EF61+DP61+CZ61+CG61+BQ61+EV61</f>
        <v>2803656</v>
      </c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>
        <f>BQ64+BQ66+BQ71+BQ72+BQ74+BQ75+BQ76+BQ84+BQ91+BQ92+BQ99+BQ89+BQ77+BQ68+BQ69+BQ83+BQ81</f>
        <v>858688</v>
      </c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>
        <f>CG69+CG73+CG77+CG101+CG102+CG72+CG76+CG100+CG87+CG79+CG80+CG78+CG90</f>
        <v>79968</v>
      </c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>
        <f>CZ73</f>
        <v>0</v>
      </c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>
        <f>EF67+EF69+EF72+EF73+EF76+EF77+EF87+EF91+EF102+EF74+EF92+EF85+EF93+EF95+EF96+EF97+EF94-EF94</f>
        <v>1835000</v>
      </c>
      <c r="EG61" s="203"/>
      <c r="EH61" s="203"/>
      <c r="EI61" s="203"/>
      <c r="EJ61" s="203"/>
      <c r="EK61" s="203"/>
      <c r="EL61" s="203"/>
      <c r="EM61" s="203"/>
      <c r="EN61" s="203"/>
      <c r="EO61" s="203"/>
      <c r="EP61" s="203"/>
      <c r="EQ61" s="203"/>
      <c r="ER61" s="203"/>
      <c r="ES61" s="203"/>
      <c r="ET61" s="203"/>
      <c r="EU61" s="203"/>
      <c r="EV61" s="203">
        <f>EV69+EV72+EV73+EV76+EV77+EV87+EV91+EV102+EV74+EV98+EV86</f>
        <v>30000</v>
      </c>
      <c r="EW61" s="203"/>
      <c r="EX61" s="203"/>
      <c r="EY61" s="203"/>
      <c r="EZ61" s="203"/>
      <c r="FA61" s="203"/>
      <c r="FB61" s="203"/>
      <c r="FC61" s="203"/>
      <c r="FD61" s="203"/>
      <c r="FE61" s="203"/>
      <c r="FF61" s="203"/>
      <c r="FG61" s="203"/>
      <c r="FH61" s="203"/>
      <c r="FI61" s="203"/>
      <c r="FJ61" s="203"/>
      <c r="FK61" s="203"/>
    </row>
    <row r="62" spans="1:167" s="41" customFormat="1">
      <c r="A62" s="39"/>
      <c r="B62" s="201" t="s">
        <v>1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2"/>
      <c r="AC62" s="330"/>
      <c r="AD62" s="331"/>
      <c r="AE62" s="331"/>
      <c r="AF62" s="331"/>
      <c r="AG62" s="331"/>
      <c r="AH62" s="331"/>
      <c r="AI62" s="331"/>
      <c r="AJ62" s="331"/>
      <c r="AK62" s="332"/>
      <c r="AL62" s="150" t="s">
        <v>204</v>
      </c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200" t="s">
        <v>204</v>
      </c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 t="s">
        <v>204</v>
      </c>
      <c r="BR62" s="200"/>
      <c r="BS62" s="200"/>
      <c r="BT62" s="200"/>
      <c r="BU62" s="200"/>
      <c r="BV62" s="200"/>
      <c r="BW62" s="200"/>
      <c r="BX62" s="200"/>
      <c r="BY62" s="200"/>
      <c r="BZ62" s="200"/>
      <c r="CA62" s="200"/>
      <c r="CB62" s="200"/>
      <c r="CC62" s="200"/>
      <c r="CD62" s="200"/>
      <c r="CE62" s="200"/>
      <c r="CF62" s="200"/>
      <c r="CG62" s="200" t="s">
        <v>204</v>
      </c>
      <c r="CH62" s="200"/>
      <c r="CI62" s="200"/>
      <c r="CJ62" s="200"/>
      <c r="CK62" s="200"/>
      <c r="CL62" s="200"/>
      <c r="CM62" s="200"/>
      <c r="CN62" s="200"/>
      <c r="CO62" s="200"/>
      <c r="CP62" s="200"/>
      <c r="CQ62" s="200"/>
      <c r="CR62" s="200"/>
      <c r="CS62" s="200"/>
      <c r="CT62" s="200"/>
      <c r="CU62" s="200"/>
      <c r="CV62" s="200"/>
      <c r="CW62" s="200"/>
      <c r="CX62" s="200"/>
      <c r="CY62" s="200"/>
      <c r="CZ62" s="200" t="s">
        <v>204</v>
      </c>
      <c r="DA62" s="200"/>
      <c r="DB62" s="200"/>
      <c r="DC62" s="200"/>
      <c r="DD62" s="200"/>
      <c r="DE62" s="200"/>
      <c r="DF62" s="200"/>
      <c r="DG62" s="200"/>
      <c r="DH62" s="200"/>
      <c r="DI62" s="200"/>
      <c r="DJ62" s="200"/>
      <c r="DK62" s="200"/>
      <c r="DL62" s="200"/>
      <c r="DM62" s="200"/>
      <c r="DN62" s="200"/>
      <c r="DO62" s="200"/>
      <c r="DP62" s="200" t="s">
        <v>204</v>
      </c>
      <c r="DQ62" s="200"/>
      <c r="DR62" s="200"/>
      <c r="DS62" s="200"/>
      <c r="DT62" s="200"/>
      <c r="DU62" s="200"/>
      <c r="DV62" s="200"/>
      <c r="DW62" s="200"/>
      <c r="DX62" s="200"/>
      <c r="DY62" s="200"/>
      <c r="DZ62" s="200"/>
      <c r="EA62" s="200"/>
      <c r="EB62" s="200"/>
      <c r="EC62" s="200"/>
      <c r="ED62" s="200"/>
      <c r="EE62" s="200"/>
      <c r="EF62" s="200" t="s">
        <v>204</v>
      </c>
      <c r="EG62" s="200"/>
      <c r="EH62" s="200"/>
      <c r="EI62" s="200"/>
      <c r="EJ62" s="200"/>
      <c r="EK62" s="200"/>
      <c r="EL62" s="200"/>
      <c r="EM62" s="200"/>
      <c r="EN62" s="200"/>
      <c r="EO62" s="200"/>
      <c r="EP62" s="200"/>
      <c r="EQ62" s="200"/>
      <c r="ER62" s="200"/>
      <c r="ES62" s="200"/>
      <c r="ET62" s="200"/>
      <c r="EU62" s="200"/>
      <c r="EV62" s="200" t="s">
        <v>204</v>
      </c>
      <c r="EW62" s="200"/>
      <c r="EX62" s="200"/>
      <c r="EY62" s="200"/>
      <c r="EZ62" s="200"/>
      <c r="FA62" s="200"/>
      <c r="FB62" s="200"/>
      <c r="FC62" s="200"/>
      <c r="FD62" s="200"/>
      <c r="FE62" s="200"/>
      <c r="FF62" s="200"/>
      <c r="FG62" s="200"/>
      <c r="FH62" s="200"/>
      <c r="FI62" s="200"/>
      <c r="FJ62" s="200"/>
      <c r="FK62" s="200"/>
    </row>
    <row r="63" spans="1:167" s="41" customFormat="1" ht="46.15" customHeight="1">
      <c r="A63" s="39"/>
      <c r="B63" s="201" t="s">
        <v>128</v>
      </c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2"/>
      <c r="AC63" s="330"/>
      <c r="AD63" s="331"/>
      <c r="AE63" s="331"/>
      <c r="AF63" s="331"/>
      <c r="AG63" s="331"/>
      <c r="AH63" s="331"/>
      <c r="AI63" s="331"/>
      <c r="AJ63" s="331"/>
      <c r="AK63" s="332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203">
        <f>EF63+DP63+CZ63+CG63+BQ63</f>
        <v>0</v>
      </c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C63" s="200"/>
      <c r="CD63" s="200"/>
      <c r="CE63" s="200"/>
      <c r="CF63" s="200"/>
      <c r="CG63" s="200"/>
      <c r="CH63" s="200"/>
      <c r="CI63" s="200"/>
      <c r="CJ63" s="200"/>
      <c r="CK63" s="200"/>
      <c r="CL63" s="200"/>
      <c r="CM63" s="200"/>
      <c r="CN63" s="200"/>
      <c r="CO63" s="200"/>
      <c r="CP63" s="200"/>
      <c r="CQ63" s="200"/>
      <c r="CR63" s="200"/>
      <c r="CS63" s="200"/>
      <c r="CT63" s="200"/>
      <c r="CU63" s="200"/>
      <c r="CV63" s="200"/>
      <c r="CW63" s="200"/>
      <c r="CX63" s="200"/>
      <c r="CY63" s="200"/>
      <c r="CZ63" s="200"/>
      <c r="DA63" s="200"/>
      <c r="DB63" s="200"/>
      <c r="DC63" s="200"/>
      <c r="DD63" s="200"/>
      <c r="DE63" s="200"/>
      <c r="DF63" s="200"/>
      <c r="DG63" s="200"/>
      <c r="DH63" s="200"/>
      <c r="DI63" s="200"/>
      <c r="DJ63" s="200"/>
      <c r="DK63" s="200"/>
      <c r="DL63" s="200"/>
      <c r="DM63" s="200"/>
      <c r="DN63" s="200"/>
      <c r="DO63" s="200"/>
      <c r="DP63" s="200"/>
      <c r="DQ63" s="200"/>
      <c r="DR63" s="200"/>
      <c r="DS63" s="200"/>
      <c r="DT63" s="200"/>
      <c r="DU63" s="200"/>
      <c r="DV63" s="200"/>
      <c r="DW63" s="200"/>
      <c r="DX63" s="200"/>
      <c r="DY63" s="200"/>
      <c r="DZ63" s="200"/>
      <c r="EA63" s="200"/>
      <c r="EB63" s="200"/>
      <c r="EC63" s="200"/>
      <c r="ED63" s="200"/>
      <c r="EE63" s="200"/>
      <c r="EF63" s="200"/>
      <c r="EG63" s="200"/>
      <c r="EH63" s="200"/>
      <c r="EI63" s="200"/>
      <c r="EJ63" s="200"/>
      <c r="EK63" s="200"/>
      <c r="EL63" s="200"/>
      <c r="EM63" s="200"/>
      <c r="EN63" s="200"/>
      <c r="EO63" s="200"/>
      <c r="EP63" s="200"/>
      <c r="EQ63" s="200"/>
      <c r="ER63" s="200"/>
      <c r="ES63" s="200"/>
      <c r="ET63" s="200"/>
      <c r="EU63" s="200"/>
      <c r="EV63" s="200"/>
      <c r="EW63" s="200"/>
      <c r="EX63" s="200"/>
      <c r="EY63" s="200"/>
      <c r="EZ63" s="200"/>
      <c r="FA63" s="200"/>
      <c r="FB63" s="200"/>
      <c r="FC63" s="200"/>
      <c r="FD63" s="200"/>
      <c r="FE63" s="200"/>
      <c r="FF63" s="200"/>
      <c r="FG63" s="200"/>
      <c r="FH63" s="200"/>
      <c r="FI63" s="200"/>
      <c r="FJ63" s="200"/>
      <c r="FK63" s="200"/>
    </row>
    <row r="64" spans="1:167" s="41" customFormat="1">
      <c r="A64" s="39"/>
      <c r="B64" s="201" t="s">
        <v>129</v>
      </c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2"/>
      <c r="AC64" s="330"/>
      <c r="AD64" s="331"/>
      <c r="AE64" s="331"/>
      <c r="AF64" s="331"/>
      <c r="AG64" s="331"/>
      <c r="AH64" s="331"/>
      <c r="AI64" s="331"/>
      <c r="AJ64" s="331"/>
      <c r="AK64" s="332"/>
      <c r="AL64" s="150" t="s">
        <v>236</v>
      </c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203">
        <f>EF64+DP64+CZ64+CG64+BQ64+EV64</f>
        <v>21000</v>
      </c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0">
        <v>21000</v>
      </c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  <c r="CI64" s="200"/>
      <c r="CJ64" s="200"/>
      <c r="CK64" s="200"/>
      <c r="CL64" s="200"/>
      <c r="CM64" s="200"/>
      <c r="CN64" s="200"/>
      <c r="CO64" s="200"/>
      <c r="CP64" s="200"/>
      <c r="CQ64" s="200"/>
      <c r="CR64" s="200"/>
      <c r="CS64" s="200"/>
      <c r="CT64" s="200"/>
      <c r="CU64" s="200"/>
      <c r="CV64" s="200"/>
      <c r="CW64" s="200"/>
      <c r="CX64" s="200"/>
      <c r="CY64" s="200"/>
      <c r="CZ64" s="200"/>
      <c r="DA64" s="200"/>
      <c r="DB64" s="200"/>
      <c r="DC64" s="200"/>
      <c r="DD64" s="200"/>
      <c r="DE64" s="200"/>
      <c r="DF64" s="200"/>
      <c r="DG64" s="200"/>
      <c r="DH64" s="200"/>
      <c r="DI64" s="200"/>
      <c r="DJ64" s="200"/>
      <c r="DK64" s="200"/>
      <c r="DL64" s="200"/>
      <c r="DM64" s="200"/>
      <c r="DN64" s="200"/>
      <c r="DO64" s="200"/>
      <c r="DP64" s="200"/>
      <c r="DQ64" s="200"/>
      <c r="DR64" s="200"/>
      <c r="DS64" s="200"/>
      <c r="DT64" s="200"/>
      <c r="DU64" s="200"/>
      <c r="DV64" s="200"/>
      <c r="DW64" s="200"/>
      <c r="DX64" s="200"/>
      <c r="DY64" s="200"/>
      <c r="DZ64" s="200"/>
      <c r="EA64" s="200"/>
      <c r="EB64" s="200"/>
      <c r="EC64" s="200"/>
      <c r="ED64" s="200"/>
      <c r="EE64" s="200"/>
      <c r="EF64" s="200"/>
      <c r="EG64" s="200"/>
      <c r="EH64" s="200"/>
      <c r="EI64" s="200"/>
      <c r="EJ64" s="200"/>
      <c r="EK64" s="200"/>
      <c r="EL64" s="200"/>
      <c r="EM64" s="200"/>
      <c r="EN64" s="200"/>
      <c r="EO64" s="200"/>
      <c r="EP64" s="200"/>
      <c r="EQ64" s="200"/>
      <c r="ER64" s="200"/>
      <c r="ES64" s="200"/>
      <c r="ET64" s="200"/>
      <c r="EU64" s="200"/>
      <c r="EV64" s="200"/>
      <c r="EW64" s="200"/>
      <c r="EX64" s="200"/>
      <c r="EY64" s="200"/>
      <c r="EZ64" s="200"/>
      <c r="FA64" s="200"/>
      <c r="FB64" s="200"/>
      <c r="FC64" s="200"/>
      <c r="FD64" s="200"/>
      <c r="FE64" s="200"/>
      <c r="FF64" s="200"/>
      <c r="FG64" s="200"/>
      <c r="FH64" s="200"/>
      <c r="FI64" s="200"/>
      <c r="FJ64" s="200"/>
      <c r="FK64" s="200"/>
    </row>
    <row r="65" spans="1:167" s="41" customFormat="1">
      <c r="A65" s="39"/>
      <c r="B65" s="201" t="s">
        <v>130</v>
      </c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2"/>
      <c r="AC65" s="330"/>
      <c r="AD65" s="331"/>
      <c r="AE65" s="331"/>
      <c r="AF65" s="331"/>
      <c r="AG65" s="331"/>
      <c r="AH65" s="331"/>
      <c r="AI65" s="331"/>
      <c r="AJ65" s="331"/>
      <c r="AK65" s="332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203">
        <f t="shared" ref="BA65:BA102" si="3">EF65+DP65+CZ65+CG65+BQ65+EV65</f>
        <v>0</v>
      </c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C65" s="200"/>
      <c r="CD65" s="200"/>
      <c r="CE65" s="200"/>
      <c r="CF65" s="200"/>
      <c r="CG65" s="200"/>
      <c r="CH65" s="200"/>
      <c r="CI65" s="200"/>
      <c r="CJ65" s="200"/>
      <c r="CK65" s="200"/>
      <c r="CL65" s="200"/>
      <c r="CM65" s="200"/>
      <c r="CN65" s="200"/>
      <c r="CO65" s="200"/>
      <c r="CP65" s="200"/>
      <c r="CQ65" s="200"/>
      <c r="CR65" s="200"/>
      <c r="CS65" s="200"/>
      <c r="CT65" s="200"/>
      <c r="CU65" s="200"/>
      <c r="CV65" s="200"/>
      <c r="CW65" s="200"/>
      <c r="CX65" s="200"/>
      <c r="CY65" s="200"/>
      <c r="CZ65" s="200"/>
      <c r="DA65" s="200"/>
      <c r="DB65" s="200"/>
      <c r="DC65" s="200"/>
      <c r="DD65" s="200"/>
      <c r="DE65" s="200"/>
      <c r="DF65" s="200"/>
      <c r="DG65" s="200"/>
      <c r="DH65" s="200"/>
      <c r="DI65" s="200"/>
      <c r="DJ65" s="200"/>
      <c r="DK65" s="200"/>
      <c r="DL65" s="200"/>
      <c r="DM65" s="200"/>
      <c r="DN65" s="200"/>
      <c r="DO65" s="200"/>
      <c r="DP65" s="200"/>
      <c r="DQ65" s="200"/>
      <c r="DR65" s="200"/>
      <c r="DS65" s="200"/>
      <c r="DT65" s="200"/>
      <c r="DU65" s="200"/>
      <c r="DV65" s="200"/>
      <c r="DW65" s="200"/>
      <c r="DX65" s="200"/>
      <c r="DY65" s="200"/>
      <c r="DZ65" s="200"/>
      <c r="EA65" s="200"/>
      <c r="EB65" s="200"/>
      <c r="EC65" s="200"/>
      <c r="ED65" s="200"/>
      <c r="EE65" s="200"/>
      <c r="EF65" s="200"/>
      <c r="EG65" s="200"/>
      <c r="EH65" s="200"/>
      <c r="EI65" s="200"/>
      <c r="EJ65" s="200"/>
      <c r="EK65" s="200"/>
      <c r="EL65" s="200"/>
      <c r="EM65" s="200"/>
      <c r="EN65" s="200"/>
      <c r="EO65" s="200"/>
      <c r="EP65" s="200"/>
      <c r="EQ65" s="200"/>
      <c r="ER65" s="200"/>
      <c r="ES65" s="200"/>
      <c r="ET65" s="200"/>
      <c r="EU65" s="200"/>
      <c r="EV65" s="200"/>
      <c r="EW65" s="200"/>
      <c r="EX65" s="200"/>
      <c r="EY65" s="200"/>
      <c r="EZ65" s="200"/>
      <c r="FA65" s="200"/>
      <c r="FB65" s="200"/>
      <c r="FC65" s="200"/>
      <c r="FD65" s="200"/>
      <c r="FE65" s="200"/>
      <c r="FF65" s="200"/>
      <c r="FG65" s="200"/>
      <c r="FH65" s="200"/>
      <c r="FI65" s="200"/>
      <c r="FJ65" s="200"/>
      <c r="FK65" s="200"/>
    </row>
    <row r="66" spans="1:167" s="41" customFormat="1">
      <c r="A66" s="39"/>
      <c r="B66" s="201" t="s">
        <v>131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2"/>
      <c r="AC66" s="330"/>
      <c r="AD66" s="331"/>
      <c r="AE66" s="331"/>
      <c r="AF66" s="331"/>
      <c r="AG66" s="331"/>
      <c r="AH66" s="331"/>
      <c r="AI66" s="331"/>
      <c r="AJ66" s="331"/>
      <c r="AK66" s="332"/>
      <c r="AL66" s="150" t="s">
        <v>237</v>
      </c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203">
        <f t="shared" si="3"/>
        <v>474699</v>
      </c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0">
        <v>474699</v>
      </c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C66" s="200"/>
      <c r="CD66" s="200"/>
      <c r="CE66" s="200"/>
      <c r="CF66" s="200"/>
      <c r="CG66" s="200"/>
      <c r="CH66" s="200"/>
      <c r="CI66" s="200"/>
      <c r="CJ66" s="200"/>
      <c r="CK66" s="200"/>
      <c r="CL66" s="200"/>
      <c r="CM66" s="200"/>
      <c r="CN66" s="200"/>
      <c r="CO66" s="200"/>
      <c r="CP66" s="200"/>
      <c r="CQ66" s="200"/>
      <c r="CR66" s="200"/>
      <c r="CS66" s="200"/>
      <c r="CT66" s="200"/>
      <c r="CU66" s="200"/>
      <c r="CV66" s="200"/>
      <c r="CW66" s="200"/>
      <c r="CX66" s="200"/>
      <c r="CY66" s="200"/>
      <c r="CZ66" s="200"/>
      <c r="DA66" s="200"/>
      <c r="DB66" s="200"/>
      <c r="DC66" s="200"/>
      <c r="DD66" s="200"/>
      <c r="DE66" s="200"/>
      <c r="DF66" s="200"/>
      <c r="DG66" s="200"/>
      <c r="DH66" s="200"/>
      <c r="DI66" s="200"/>
      <c r="DJ66" s="200"/>
      <c r="DK66" s="200"/>
      <c r="DL66" s="200"/>
      <c r="DM66" s="200"/>
      <c r="DN66" s="200"/>
      <c r="DO66" s="200"/>
      <c r="DP66" s="200"/>
      <c r="DQ66" s="200"/>
      <c r="DR66" s="200"/>
      <c r="DS66" s="200"/>
      <c r="DT66" s="200"/>
      <c r="DU66" s="200"/>
      <c r="DV66" s="200"/>
      <c r="DW66" s="200"/>
      <c r="DX66" s="200"/>
      <c r="DY66" s="200"/>
      <c r="DZ66" s="200"/>
      <c r="EA66" s="200"/>
      <c r="EB66" s="200"/>
      <c r="EC66" s="200"/>
      <c r="ED66" s="200"/>
      <c r="EE66" s="200"/>
      <c r="EF66" s="200"/>
      <c r="EG66" s="200"/>
      <c r="EH66" s="200"/>
      <c r="EI66" s="200"/>
      <c r="EJ66" s="200"/>
      <c r="EK66" s="200"/>
      <c r="EL66" s="200"/>
      <c r="EM66" s="200"/>
      <c r="EN66" s="200"/>
      <c r="EO66" s="200"/>
      <c r="EP66" s="200"/>
      <c r="EQ66" s="200"/>
      <c r="ER66" s="200"/>
      <c r="ES66" s="200"/>
      <c r="ET66" s="200"/>
      <c r="EU66" s="200"/>
      <c r="EV66" s="200"/>
      <c r="EW66" s="200"/>
      <c r="EX66" s="200"/>
      <c r="EY66" s="200"/>
      <c r="EZ66" s="200"/>
      <c r="FA66" s="200"/>
      <c r="FB66" s="200"/>
      <c r="FC66" s="200"/>
      <c r="FD66" s="200"/>
      <c r="FE66" s="200"/>
      <c r="FF66" s="200"/>
      <c r="FG66" s="200"/>
      <c r="FH66" s="200"/>
      <c r="FI66" s="200"/>
      <c r="FJ66" s="200"/>
      <c r="FK66" s="200"/>
    </row>
    <row r="67" spans="1:167" s="41" customFormat="1">
      <c r="A67" s="39"/>
      <c r="B67" s="201" t="s">
        <v>131</v>
      </c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2"/>
      <c r="AC67" s="330"/>
      <c r="AD67" s="331"/>
      <c r="AE67" s="331"/>
      <c r="AF67" s="331"/>
      <c r="AG67" s="331"/>
      <c r="AH67" s="331"/>
      <c r="AI67" s="331"/>
      <c r="AJ67" s="331"/>
      <c r="AK67" s="332"/>
      <c r="AL67" s="150" t="s">
        <v>296</v>
      </c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203">
        <f t="shared" si="3"/>
        <v>45000</v>
      </c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0">
        <v>0</v>
      </c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C67" s="200"/>
      <c r="CD67" s="200"/>
      <c r="CE67" s="200"/>
      <c r="CF67" s="200"/>
      <c r="CG67" s="200"/>
      <c r="CH67" s="200"/>
      <c r="CI67" s="200"/>
      <c r="CJ67" s="200"/>
      <c r="CK67" s="200"/>
      <c r="CL67" s="200"/>
      <c r="CM67" s="200"/>
      <c r="CN67" s="200"/>
      <c r="CO67" s="200"/>
      <c r="CP67" s="200"/>
      <c r="CQ67" s="200"/>
      <c r="CR67" s="200"/>
      <c r="CS67" s="200"/>
      <c r="CT67" s="200"/>
      <c r="CU67" s="200"/>
      <c r="CV67" s="200"/>
      <c r="CW67" s="200"/>
      <c r="CX67" s="200"/>
      <c r="CY67" s="200"/>
      <c r="CZ67" s="200"/>
      <c r="DA67" s="200"/>
      <c r="DB67" s="200"/>
      <c r="DC67" s="200"/>
      <c r="DD67" s="200"/>
      <c r="DE67" s="200"/>
      <c r="DF67" s="200"/>
      <c r="DG67" s="200"/>
      <c r="DH67" s="200"/>
      <c r="DI67" s="200"/>
      <c r="DJ67" s="200"/>
      <c r="DK67" s="200"/>
      <c r="DL67" s="200"/>
      <c r="DM67" s="200"/>
      <c r="DN67" s="200"/>
      <c r="DO67" s="200"/>
      <c r="DP67" s="200"/>
      <c r="DQ67" s="200"/>
      <c r="DR67" s="200"/>
      <c r="DS67" s="200"/>
      <c r="DT67" s="200"/>
      <c r="DU67" s="200"/>
      <c r="DV67" s="200"/>
      <c r="DW67" s="200"/>
      <c r="DX67" s="200"/>
      <c r="DY67" s="200"/>
      <c r="DZ67" s="200"/>
      <c r="EA67" s="200"/>
      <c r="EB67" s="200"/>
      <c r="EC67" s="200"/>
      <c r="ED67" s="200"/>
      <c r="EE67" s="200"/>
      <c r="EF67" s="200">
        <v>45000</v>
      </c>
      <c r="EG67" s="200"/>
      <c r="EH67" s="200"/>
      <c r="EI67" s="200"/>
      <c r="EJ67" s="200"/>
      <c r="EK67" s="200"/>
      <c r="EL67" s="200"/>
      <c r="EM67" s="200"/>
      <c r="EN67" s="200"/>
      <c r="EO67" s="200"/>
      <c r="EP67" s="200"/>
      <c r="EQ67" s="200"/>
      <c r="ER67" s="200"/>
      <c r="ES67" s="200"/>
      <c r="ET67" s="200"/>
      <c r="EU67" s="200"/>
      <c r="EV67" s="200"/>
      <c r="EW67" s="200"/>
      <c r="EX67" s="200"/>
      <c r="EY67" s="200"/>
      <c r="EZ67" s="200"/>
      <c r="FA67" s="200"/>
      <c r="FB67" s="200"/>
      <c r="FC67" s="200"/>
      <c r="FD67" s="200"/>
      <c r="FE67" s="200"/>
      <c r="FF67" s="200"/>
      <c r="FG67" s="200"/>
      <c r="FH67" s="200"/>
      <c r="FI67" s="200"/>
      <c r="FJ67" s="200"/>
      <c r="FK67" s="200"/>
    </row>
    <row r="68" spans="1:167" s="41" customFormat="1">
      <c r="A68" s="39"/>
      <c r="B68" s="201" t="s">
        <v>227</v>
      </c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2"/>
      <c r="AC68" s="330"/>
      <c r="AD68" s="331"/>
      <c r="AE68" s="331"/>
      <c r="AF68" s="331"/>
      <c r="AG68" s="331"/>
      <c r="AH68" s="331"/>
      <c r="AI68" s="331"/>
      <c r="AJ68" s="331"/>
      <c r="AK68" s="332"/>
      <c r="AL68" s="150" t="s">
        <v>309</v>
      </c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203">
        <f t="shared" si="3"/>
        <v>0</v>
      </c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0">
        <v>0</v>
      </c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C68" s="200"/>
      <c r="CD68" s="200"/>
      <c r="CE68" s="200"/>
      <c r="CF68" s="200"/>
      <c r="CG68" s="200"/>
      <c r="CH68" s="200"/>
      <c r="CI68" s="200"/>
      <c r="CJ68" s="200"/>
      <c r="CK68" s="200"/>
      <c r="CL68" s="200"/>
      <c r="CM68" s="200"/>
      <c r="CN68" s="200"/>
      <c r="CO68" s="200"/>
      <c r="CP68" s="200"/>
      <c r="CQ68" s="200"/>
      <c r="CR68" s="200"/>
      <c r="CS68" s="200"/>
      <c r="CT68" s="200"/>
      <c r="CU68" s="200"/>
      <c r="CV68" s="200"/>
      <c r="CW68" s="200"/>
      <c r="CX68" s="200"/>
      <c r="CY68" s="200"/>
      <c r="CZ68" s="200"/>
      <c r="DA68" s="200"/>
      <c r="DB68" s="200"/>
      <c r="DC68" s="200"/>
      <c r="DD68" s="200"/>
      <c r="DE68" s="200"/>
      <c r="DF68" s="200"/>
      <c r="DG68" s="200"/>
      <c r="DH68" s="200"/>
      <c r="DI68" s="200"/>
      <c r="DJ68" s="200"/>
      <c r="DK68" s="200"/>
      <c r="DL68" s="200"/>
      <c r="DM68" s="200"/>
      <c r="DN68" s="200"/>
      <c r="DO68" s="200"/>
      <c r="DP68" s="200"/>
      <c r="DQ68" s="200"/>
      <c r="DR68" s="200"/>
      <c r="DS68" s="200"/>
      <c r="DT68" s="200"/>
      <c r="DU68" s="200"/>
      <c r="DV68" s="200"/>
      <c r="DW68" s="200"/>
      <c r="DX68" s="200"/>
      <c r="DY68" s="200"/>
      <c r="DZ68" s="200"/>
      <c r="EA68" s="200"/>
      <c r="EB68" s="200"/>
      <c r="EC68" s="200"/>
      <c r="ED68" s="200"/>
      <c r="EE68" s="200"/>
      <c r="EF68" s="200"/>
      <c r="EG68" s="200"/>
      <c r="EH68" s="200"/>
      <c r="EI68" s="200"/>
      <c r="EJ68" s="200"/>
      <c r="EK68" s="200"/>
      <c r="EL68" s="200"/>
      <c r="EM68" s="200"/>
      <c r="EN68" s="200"/>
      <c r="EO68" s="200"/>
      <c r="EP68" s="200"/>
      <c r="EQ68" s="200"/>
      <c r="ER68" s="200"/>
      <c r="ES68" s="200"/>
      <c r="ET68" s="200"/>
      <c r="EU68" s="200"/>
      <c r="EV68" s="200"/>
      <c r="EW68" s="200"/>
      <c r="EX68" s="200"/>
      <c r="EY68" s="200"/>
      <c r="EZ68" s="200"/>
      <c r="FA68" s="200"/>
      <c r="FB68" s="200"/>
      <c r="FC68" s="200"/>
      <c r="FD68" s="200"/>
      <c r="FE68" s="200"/>
      <c r="FF68" s="200"/>
      <c r="FG68" s="200"/>
      <c r="FH68" s="200"/>
      <c r="FI68" s="200"/>
      <c r="FJ68" s="200"/>
      <c r="FK68" s="200"/>
    </row>
    <row r="69" spans="1:167" s="41" customFormat="1" ht="15" customHeight="1">
      <c r="A69" s="39"/>
      <c r="B69" s="201" t="s">
        <v>227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2"/>
      <c r="AC69" s="330"/>
      <c r="AD69" s="331"/>
      <c r="AE69" s="331"/>
      <c r="AF69" s="331"/>
      <c r="AG69" s="331"/>
      <c r="AH69" s="331"/>
      <c r="AI69" s="331"/>
      <c r="AJ69" s="331"/>
      <c r="AK69" s="332"/>
      <c r="AL69" s="150" t="s">
        <v>310</v>
      </c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203">
        <f t="shared" si="3"/>
        <v>0</v>
      </c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0">
        <v>0</v>
      </c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C69" s="200"/>
      <c r="CD69" s="200"/>
      <c r="CE69" s="200"/>
      <c r="CF69" s="200"/>
      <c r="CG69" s="200"/>
      <c r="CH69" s="200"/>
      <c r="CI69" s="200"/>
      <c r="CJ69" s="200"/>
      <c r="CK69" s="200"/>
      <c r="CL69" s="200"/>
      <c r="CM69" s="200"/>
      <c r="CN69" s="200"/>
      <c r="CO69" s="200"/>
      <c r="CP69" s="200"/>
      <c r="CQ69" s="200"/>
      <c r="CR69" s="200"/>
      <c r="CS69" s="200"/>
      <c r="CT69" s="200"/>
      <c r="CU69" s="200"/>
      <c r="CV69" s="200"/>
      <c r="CW69" s="200"/>
      <c r="CX69" s="200"/>
      <c r="CY69" s="200"/>
      <c r="CZ69" s="200"/>
      <c r="DA69" s="200"/>
      <c r="DB69" s="200"/>
      <c r="DC69" s="200"/>
      <c r="DD69" s="200"/>
      <c r="DE69" s="200"/>
      <c r="DF69" s="200"/>
      <c r="DG69" s="200"/>
      <c r="DH69" s="200"/>
      <c r="DI69" s="200"/>
      <c r="DJ69" s="200"/>
      <c r="DK69" s="200"/>
      <c r="DL69" s="200"/>
      <c r="DM69" s="200"/>
      <c r="DN69" s="200"/>
      <c r="DO69" s="200"/>
      <c r="DP69" s="200"/>
      <c r="DQ69" s="200"/>
      <c r="DR69" s="200"/>
      <c r="DS69" s="200"/>
      <c r="DT69" s="200"/>
      <c r="DU69" s="200"/>
      <c r="DV69" s="200"/>
      <c r="DW69" s="200"/>
      <c r="DX69" s="200"/>
      <c r="DY69" s="200"/>
      <c r="DZ69" s="200"/>
      <c r="EA69" s="200"/>
      <c r="EB69" s="200"/>
      <c r="EC69" s="200"/>
      <c r="ED69" s="200"/>
      <c r="EE69" s="200"/>
      <c r="EF69" s="200"/>
      <c r="EG69" s="200"/>
      <c r="EH69" s="200"/>
      <c r="EI69" s="200"/>
      <c r="EJ69" s="200"/>
      <c r="EK69" s="200"/>
      <c r="EL69" s="200"/>
      <c r="EM69" s="200"/>
      <c r="EN69" s="200"/>
      <c r="EO69" s="200"/>
      <c r="EP69" s="200"/>
      <c r="EQ69" s="200"/>
      <c r="ER69" s="200"/>
      <c r="ES69" s="200"/>
      <c r="ET69" s="200"/>
      <c r="EU69" s="200"/>
      <c r="EV69" s="200"/>
      <c r="EW69" s="200"/>
      <c r="EX69" s="200"/>
      <c r="EY69" s="200"/>
      <c r="EZ69" s="200"/>
      <c r="FA69" s="200"/>
      <c r="FB69" s="200"/>
      <c r="FC69" s="200"/>
      <c r="FD69" s="200"/>
      <c r="FE69" s="200"/>
      <c r="FF69" s="200"/>
      <c r="FG69" s="200"/>
      <c r="FH69" s="200"/>
      <c r="FI69" s="200"/>
      <c r="FJ69" s="200"/>
      <c r="FK69" s="200"/>
    </row>
    <row r="70" spans="1:167" s="41" customFormat="1" ht="43.5" customHeight="1">
      <c r="A70" s="39"/>
      <c r="B70" s="201" t="s">
        <v>154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2"/>
      <c r="AC70" s="330"/>
      <c r="AD70" s="331"/>
      <c r="AE70" s="331"/>
      <c r="AF70" s="331"/>
      <c r="AG70" s="331"/>
      <c r="AH70" s="331"/>
      <c r="AI70" s="331"/>
      <c r="AJ70" s="331"/>
      <c r="AK70" s="332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203">
        <f t="shared" si="3"/>
        <v>0</v>
      </c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D70" s="200"/>
      <c r="CE70" s="200"/>
      <c r="CF70" s="200"/>
      <c r="CG70" s="200"/>
      <c r="CH70" s="200"/>
      <c r="CI70" s="200"/>
      <c r="CJ70" s="200"/>
      <c r="CK70" s="200"/>
      <c r="CL70" s="200"/>
      <c r="CM70" s="200"/>
      <c r="CN70" s="200"/>
      <c r="CO70" s="200"/>
      <c r="CP70" s="200"/>
      <c r="CQ70" s="200"/>
      <c r="CR70" s="200"/>
      <c r="CS70" s="200"/>
      <c r="CT70" s="200"/>
      <c r="CU70" s="200"/>
      <c r="CV70" s="200"/>
      <c r="CW70" s="200"/>
      <c r="CX70" s="200"/>
      <c r="CY70" s="200"/>
      <c r="CZ70" s="200"/>
      <c r="DA70" s="200"/>
      <c r="DB70" s="200"/>
      <c r="DC70" s="200"/>
      <c r="DD70" s="200"/>
      <c r="DE70" s="200"/>
      <c r="DF70" s="200"/>
      <c r="DG70" s="200"/>
      <c r="DH70" s="200"/>
      <c r="DI70" s="200"/>
      <c r="DJ70" s="200"/>
      <c r="DK70" s="200"/>
      <c r="DL70" s="200"/>
      <c r="DM70" s="200"/>
      <c r="DN70" s="200"/>
      <c r="DO70" s="200"/>
      <c r="DP70" s="200"/>
      <c r="DQ70" s="200"/>
      <c r="DR70" s="200"/>
      <c r="DS70" s="200"/>
      <c r="DT70" s="200"/>
      <c r="DU70" s="200"/>
      <c r="DV70" s="200"/>
      <c r="DW70" s="200"/>
      <c r="DX70" s="200"/>
      <c r="DY70" s="200"/>
      <c r="DZ70" s="200"/>
      <c r="EA70" s="200"/>
      <c r="EB70" s="200"/>
      <c r="EC70" s="200"/>
      <c r="ED70" s="200"/>
      <c r="EE70" s="200"/>
      <c r="EF70" s="200"/>
      <c r="EG70" s="200"/>
      <c r="EH70" s="200"/>
      <c r="EI70" s="200"/>
      <c r="EJ70" s="200"/>
      <c r="EK70" s="200"/>
      <c r="EL70" s="200"/>
      <c r="EM70" s="200"/>
      <c r="EN70" s="200"/>
      <c r="EO70" s="200"/>
      <c r="EP70" s="200"/>
      <c r="EQ70" s="200"/>
      <c r="ER70" s="200"/>
      <c r="ES70" s="200"/>
      <c r="ET70" s="200"/>
      <c r="EU70" s="200"/>
      <c r="EV70" s="200"/>
      <c r="EW70" s="200"/>
      <c r="EX70" s="200"/>
      <c r="EY70" s="200"/>
      <c r="EZ70" s="200"/>
      <c r="FA70" s="200"/>
      <c r="FB70" s="200"/>
      <c r="FC70" s="200"/>
      <c r="FD70" s="200"/>
      <c r="FE70" s="200"/>
      <c r="FF70" s="200"/>
      <c r="FG70" s="200"/>
      <c r="FH70" s="200"/>
      <c r="FI70" s="200"/>
      <c r="FJ70" s="200"/>
      <c r="FK70" s="200"/>
    </row>
    <row r="71" spans="1:167" s="41" customFormat="1" ht="15.75" customHeight="1">
      <c r="A71" s="39"/>
      <c r="B71" s="201" t="s">
        <v>132</v>
      </c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2"/>
      <c r="AC71" s="330"/>
      <c r="AD71" s="331"/>
      <c r="AE71" s="331"/>
      <c r="AF71" s="331"/>
      <c r="AG71" s="331"/>
      <c r="AH71" s="331"/>
      <c r="AI71" s="331"/>
      <c r="AJ71" s="331"/>
      <c r="AK71" s="332"/>
      <c r="AL71" s="150" t="s">
        <v>238</v>
      </c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203">
        <f t="shared" si="3"/>
        <v>96500</v>
      </c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0">
        <v>96500</v>
      </c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0"/>
      <c r="CQ71" s="200"/>
      <c r="CR71" s="200"/>
      <c r="CS71" s="200"/>
      <c r="CT71" s="200"/>
      <c r="CU71" s="200"/>
      <c r="CV71" s="200"/>
      <c r="CW71" s="200"/>
      <c r="CX71" s="200"/>
      <c r="CY71" s="200"/>
      <c r="CZ71" s="200"/>
      <c r="DA71" s="200"/>
      <c r="DB71" s="200"/>
      <c r="DC71" s="200"/>
      <c r="DD71" s="200"/>
      <c r="DE71" s="200"/>
      <c r="DF71" s="200"/>
      <c r="DG71" s="200"/>
      <c r="DH71" s="200"/>
      <c r="DI71" s="200"/>
      <c r="DJ71" s="200"/>
      <c r="DK71" s="200"/>
      <c r="DL71" s="200"/>
      <c r="DM71" s="200"/>
      <c r="DN71" s="200"/>
      <c r="DO71" s="200"/>
      <c r="DP71" s="200"/>
      <c r="DQ71" s="200"/>
      <c r="DR71" s="200"/>
      <c r="DS71" s="200"/>
      <c r="DT71" s="200"/>
      <c r="DU71" s="200"/>
      <c r="DV71" s="200"/>
      <c r="DW71" s="200"/>
      <c r="DX71" s="200"/>
      <c r="DY71" s="200"/>
      <c r="DZ71" s="200"/>
      <c r="EA71" s="200"/>
      <c r="EB71" s="200"/>
      <c r="EC71" s="200"/>
      <c r="ED71" s="200"/>
      <c r="EE71" s="200"/>
      <c r="EF71" s="200"/>
      <c r="EG71" s="200"/>
      <c r="EH71" s="200"/>
      <c r="EI71" s="200"/>
      <c r="EJ71" s="200"/>
      <c r="EK71" s="200"/>
      <c r="EL71" s="200"/>
      <c r="EM71" s="200"/>
      <c r="EN71" s="200"/>
      <c r="EO71" s="200"/>
      <c r="EP71" s="200"/>
      <c r="EQ71" s="200"/>
      <c r="ER71" s="200"/>
      <c r="ES71" s="200"/>
      <c r="ET71" s="200"/>
      <c r="EU71" s="200"/>
      <c r="EV71" s="200"/>
      <c r="EW71" s="200"/>
      <c r="EX71" s="200"/>
      <c r="EY71" s="200"/>
      <c r="EZ71" s="200"/>
      <c r="FA71" s="200"/>
      <c r="FB71" s="200"/>
      <c r="FC71" s="200"/>
      <c r="FD71" s="200"/>
      <c r="FE71" s="200"/>
      <c r="FF71" s="200"/>
      <c r="FG71" s="200"/>
      <c r="FH71" s="200"/>
      <c r="FI71" s="200"/>
      <c r="FJ71" s="200"/>
      <c r="FK71" s="200"/>
    </row>
    <row r="72" spans="1:167" s="41" customFormat="1" ht="16.5" customHeight="1">
      <c r="A72" s="39"/>
      <c r="B72" s="201" t="s">
        <v>132</v>
      </c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2"/>
      <c r="AC72" s="330"/>
      <c r="AD72" s="331"/>
      <c r="AE72" s="331"/>
      <c r="AF72" s="331"/>
      <c r="AG72" s="331"/>
      <c r="AH72" s="331"/>
      <c r="AI72" s="331"/>
      <c r="AJ72" s="331"/>
      <c r="AK72" s="332"/>
      <c r="AL72" s="150" t="s">
        <v>300</v>
      </c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203">
        <f t="shared" si="3"/>
        <v>0</v>
      </c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>
        <v>0</v>
      </c>
      <c r="CH72" s="200"/>
      <c r="CI72" s="200"/>
      <c r="CJ72" s="200"/>
      <c r="CK72" s="200"/>
      <c r="CL72" s="200"/>
      <c r="CM72" s="200"/>
      <c r="CN72" s="200"/>
      <c r="CO72" s="200"/>
      <c r="CP72" s="200"/>
      <c r="CQ72" s="200"/>
      <c r="CR72" s="200"/>
      <c r="CS72" s="200"/>
      <c r="CT72" s="200"/>
      <c r="CU72" s="200"/>
      <c r="CV72" s="200"/>
      <c r="CW72" s="200"/>
      <c r="CX72" s="200"/>
      <c r="CY72" s="200"/>
      <c r="CZ72" s="200"/>
      <c r="DA72" s="200"/>
      <c r="DB72" s="200"/>
      <c r="DC72" s="200"/>
      <c r="DD72" s="200"/>
      <c r="DE72" s="200"/>
      <c r="DF72" s="200"/>
      <c r="DG72" s="200"/>
      <c r="DH72" s="200"/>
      <c r="DI72" s="200"/>
      <c r="DJ72" s="200"/>
      <c r="DK72" s="200"/>
      <c r="DL72" s="200"/>
      <c r="DM72" s="200"/>
      <c r="DN72" s="200"/>
      <c r="DO72" s="200"/>
      <c r="DP72" s="200"/>
      <c r="DQ72" s="200"/>
      <c r="DR72" s="200"/>
      <c r="DS72" s="200"/>
      <c r="DT72" s="200"/>
      <c r="DU72" s="200"/>
      <c r="DV72" s="200"/>
      <c r="DW72" s="200"/>
      <c r="DX72" s="200"/>
      <c r="DY72" s="200"/>
      <c r="DZ72" s="200"/>
      <c r="EA72" s="200"/>
      <c r="EB72" s="200"/>
      <c r="EC72" s="200"/>
      <c r="ED72" s="200"/>
      <c r="EE72" s="200"/>
      <c r="EF72" s="200"/>
      <c r="EG72" s="200"/>
      <c r="EH72" s="200"/>
      <c r="EI72" s="200"/>
      <c r="EJ72" s="200"/>
      <c r="EK72" s="200"/>
      <c r="EL72" s="200"/>
      <c r="EM72" s="200"/>
      <c r="EN72" s="200"/>
      <c r="EO72" s="200"/>
      <c r="EP72" s="200"/>
      <c r="EQ72" s="200"/>
      <c r="ER72" s="200"/>
      <c r="ES72" s="200"/>
      <c r="ET72" s="200"/>
      <c r="EU72" s="200"/>
      <c r="EV72" s="200"/>
      <c r="EW72" s="200"/>
      <c r="EX72" s="200"/>
      <c r="EY72" s="200"/>
      <c r="EZ72" s="200"/>
      <c r="FA72" s="200"/>
      <c r="FB72" s="200"/>
      <c r="FC72" s="200"/>
      <c r="FD72" s="200"/>
      <c r="FE72" s="200"/>
      <c r="FF72" s="200"/>
      <c r="FG72" s="200"/>
      <c r="FH72" s="200"/>
      <c r="FI72" s="200"/>
      <c r="FJ72" s="200"/>
      <c r="FK72" s="200"/>
    </row>
    <row r="73" spans="1:167" s="41" customFormat="1" ht="16.5" customHeight="1">
      <c r="A73" s="39"/>
      <c r="B73" s="201" t="s">
        <v>228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2"/>
      <c r="AC73" s="330"/>
      <c r="AD73" s="331"/>
      <c r="AE73" s="331"/>
      <c r="AF73" s="331"/>
      <c r="AG73" s="331"/>
      <c r="AH73" s="331"/>
      <c r="AI73" s="331"/>
      <c r="AJ73" s="331"/>
      <c r="AK73" s="332"/>
      <c r="AL73" s="150" t="s">
        <v>239</v>
      </c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203">
        <f t="shared" si="3"/>
        <v>60000</v>
      </c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/>
      <c r="CH73" s="200"/>
      <c r="CI73" s="200"/>
      <c r="CJ73" s="200"/>
      <c r="CK73" s="200"/>
      <c r="CL73" s="200"/>
      <c r="CM73" s="200"/>
      <c r="CN73" s="200"/>
      <c r="CO73" s="200"/>
      <c r="CP73" s="200"/>
      <c r="CQ73" s="200"/>
      <c r="CR73" s="200"/>
      <c r="CS73" s="200"/>
      <c r="CT73" s="200"/>
      <c r="CU73" s="200"/>
      <c r="CV73" s="200"/>
      <c r="CW73" s="200"/>
      <c r="CX73" s="200"/>
      <c r="CY73" s="200"/>
      <c r="CZ73" s="200"/>
      <c r="DA73" s="200"/>
      <c r="DB73" s="200"/>
      <c r="DC73" s="200"/>
      <c r="DD73" s="200"/>
      <c r="DE73" s="200"/>
      <c r="DF73" s="200"/>
      <c r="DG73" s="200"/>
      <c r="DH73" s="200"/>
      <c r="DI73" s="200"/>
      <c r="DJ73" s="200"/>
      <c r="DK73" s="200"/>
      <c r="DL73" s="200"/>
      <c r="DM73" s="200"/>
      <c r="DN73" s="200"/>
      <c r="DO73" s="200"/>
      <c r="DP73" s="200"/>
      <c r="DQ73" s="200"/>
      <c r="DR73" s="200"/>
      <c r="DS73" s="200"/>
      <c r="DT73" s="200"/>
      <c r="DU73" s="200"/>
      <c r="DV73" s="200"/>
      <c r="DW73" s="200"/>
      <c r="DX73" s="200"/>
      <c r="DY73" s="200"/>
      <c r="DZ73" s="200"/>
      <c r="EA73" s="200"/>
      <c r="EB73" s="200"/>
      <c r="EC73" s="200"/>
      <c r="ED73" s="200"/>
      <c r="EE73" s="200"/>
      <c r="EF73" s="200">
        <v>60000</v>
      </c>
      <c r="EG73" s="200"/>
      <c r="EH73" s="200"/>
      <c r="EI73" s="200"/>
      <c r="EJ73" s="200"/>
      <c r="EK73" s="200"/>
      <c r="EL73" s="200"/>
      <c r="EM73" s="200"/>
      <c r="EN73" s="200"/>
      <c r="EO73" s="200"/>
      <c r="EP73" s="200"/>
      <c r="EQ73" s="200"/>
      <c r="ER73" s="200"/>
      <c r="ES73" s="200"/>
      <c r="ET73" s="200"/>
      <c r="EU73" s="200"/>
      <c r="EV73" s="200"/>
      <c r="EW73" s="200"/>
      <c r="EX73" s="200"/>
      <c r="EY73" s="200"/>
      <c r="EZ73" s="200"/>
      <c r="FA73" s="200"/>
      <c r="FB73" s="200"/>
      <c r="FC73" s="200"/>
      <c r="FD73" s="200"/>
      <c r="FE73" s="200"/>
      <c r="FF73" s="200"/>
      <c r="FG73" s="200"/>
      <c r="FH73" s="200"/>
      <c r="FI73" s="200"/>
      <c r="FJ73" s="200"/>
      <c r="FK73" s="200"/>
    </row>
    <row r="74" spans="1:167" s="41" customFormat="1" ht="15" customHeight="1">
      <c r="A74" s="39"/>
      <c r="B74" s="201" t="s">
        <v>133</v>
      </c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2"/>
      <c r="AC74" s="330"/>
      <c r="AD74" s="331"/>
      <c r="AE74" s="331"/>
      <c r="AF74" s="331"/>
      <c r="AG74" s="331"/>
      <c r="AH74" s="331"/>
      <c r="AI74" s="331"/>
      <c r="AJ74" s="331"/>
      <c r="AK74" s="332"/>
      <c r="AL74" s="150" t="s">
        <v>240</v>
      </c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203">
        <f t="shared" si="3"/>
        <v>60000</v>
      </c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0"/>
      <c r="CL74" s="200"/>
      <c r="CM74" s="200"/>
      <c r="CN74" s="200"/>
      <c r="CO74" s="200"/>
      <c r="CP74" s="200"/>
      <c r="CQ74" s="200"/>
      <c r="CR74" s="200"/>
      <c r="CS74" s="200"/>
      <c r="CT74" s="200"/>
      <c r="CU74" s="200"/>
      <c r="CV74" s="200"/>
      <c r="CW74" s="200"/>
      <c r="CX74" s="200"/>
      <c r="CY74" s="200"/>
      <c r="CZ74" s="200"/>
      <c r="DA74" s="200"/>
      <c r="DB74" s="200"/>
      <c r="DC74" s="200"/>
      <c r="DD74" s="200"/>
      <c r="DE74" s="200"/>
      <c r="DF74" s="200"/>
      <c r="DG74" s="200"/>
      <c r="DH74" s="200"/>
      <c r="DI74" s="200"/>
      <c r="DJ74" s="200"/>
      <c r="DK74" s="200"/>
      <c r="DL74" s="200"/>
      <c r="DM74" s="200"/>
      <c r="DN74" s="200"/>
      <c r="DO74" s="200"/>
      <c r="DP74" s="200"/>
      <c r="DQ74" s="200"/>
      <c r="DR74" s="200"/>
      <c r="DS74" s="200"/>
      <c r="DT74" s="200"/>
      <c r="DU74" s="200"/>
      <c r="DV74" s="200"/>
      <c r="DW74" s="200"/>
      <c r="DX74" s="200"/>
      <c r="DY74" s="200"/>
      <c r="DZ74" s="200"/>
      <c r="EA74" s="200"/>
      <c r="EB74" s="200"/>
      <c r="EC74" s="200"/>
      <c r="ED74" s="200"/>
      <c r="EE74" s="200"/>
      <c r="EF74" s="200">
        <v>60000</v>
      </c>
      <c r="EG74" s="200"/>
      <c r="EH74" s="200"/>
      <c r="EI74" s="200"/>
      <c r="EJ74" s="200"/>
      <c r="EK74" s="200"/>
      <c r="EL74" s="200"/>
      <c r="EM74" s="200"/>
      <c r="EN74" s="200"/>
      <c r="EO74" s="200"/>
      <c r="EP74" s="200"/>
      <c r="EQ74" s="200"/>
      <c r="ER74" s="200"/>
      <c r="ES74" s="200"/>
      <c r="ET74" s="200"/>
      <c r="EU74" s="200"/>
      <c r="EV74" s="200"/>
      <c r="EW74" s="200"/>
      <c r="EX74" s="200"/>
      <c r="EY74" s="200"/>
      <c r="EZ74" s="200"/>
      <c r="FA74" s="200"/>
      <c r="FB74" s="200"/>
      <c r="FC74" s="200"/>
      <c r="FD74" s="200"/>
      <c r="FE74" s="200"/>
      <c r="FF74" s="200"/>
      <c r="FG74" s="200"/>
      <c r="FH74" s="200"/>
      <c r="FI74" s="200"/>
      <c r="FJ74" s="200"/>
      <c r="FK74" s="200"/>
    </row>
    <row r="75" spans="1:167" s="41" customFormat="1" ht="15" customHeight="1">
      <c r="A75" s="39"/>
      <c r="B75" s="201" t="s">
        <v>133</v>
      </c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330"/>
      <c r="AD75" s="331"/>
      <c r="AE75" s="331"/>
      <c r="AF75" s="331"/>
      <c r="AG75" s="331"/>
      <c r="AH75" s="331"/>
      <c r="AI75" s="331"/>
      <c r="AJ75" s="331"/>
      <c r="AK75" s="332"/>
      <c r="AL75" s="150" t="s">
        <v>241</v>
      </c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203">
        <f t="shared" si="3"/>
        <v>59000</v>
      </c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0">
        <v>59000</v>
      </c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D75" s="200"/>
      <c r="CE75" s="200"/>
      <c r="CF75" s="200"/>
      <c r="CG75" s="200"/>
      <c r="CH75" s="200"/>
      <c r="CI75" s="200"/>
      <c r="CJ75" s="200"/>
      <c r="CK75" s="200"/>
      <c r="CL75" s="200"/>
      <c r="CM75" s="200"/>
      <c r="CN75" s="200"/>
      <c r="CO75" s="200"/>
      <c r="CP75" s="200"/>
      <c r="CQ75" s="200"/>
      <c r="CR75" s="200"/>
      <c r="CS75" s="200"/>
      <c r="CT75" s="200"/>
      <c r="CU75" s="200"/>
      <c r="CV75" s="200"/>
      <c r="CW75" s="200"/>
      <c r="CX75" s="200"/>
      <c r="CY75" s="200"/>
      <c r="CZ75" s="200"/>
      <c r="DA75" s="200"/>
      <c r="DB75" s="200"/>
      <c r="DC75" s="200"/>
      <c r="DD75" s="200"/>
      <c r="DE75" s="200"/>
      <c r="DF75" s="200"/>
      <c r="DG75" s="200"/>
      <c r="DH75" s="200"/>
      <c r="DI75" s="200"/>
      <c r="DJ75" s="200"/>
      <c r="DK75" s="200"/>
      <c r="DL75" s="200"/>
      <c r="DM75" s="200"/>
      <c r="DN75" s="200"/>
      <c r="DO75" s="200"/>
      <c r="DP75" s="200"/>
      <c r="DQ75" s="200"/>
      <c r="DR75" s="200"/>
      <c r="DS75" s="200"/>
      <c r="DT75" s="200"/>
      <c r="DU75" s="200"/>
      <c r="DV75" s="200"/>
      <c r="DW75" s="200"/>
      <c r="DX75" s="200"/>
      <c r="DY75" s="200"/>
      <c r="DZ75" s="200"/>
      <c r="EA75" s="200"/>
      <c r="EB75" s="200"/>
      <c r="EC75" s="200"/>
      <c r="ED75" s="200"/>
      <c r="EE75" s="200"/>
      <c r="EF75" s="200"/>
      <c r="EG75" s="200"/>
      <c r="EH75" s="200"/>
      <c r="EI75" s="200"/>
      <c r="EJ75" s="200"/>
      <c r="EK75" s="200"/>
      <c r="EL75" s="200"/>
      <c r="EM75" s="200"/>
      <c r="EN75" s="200"/>
      <c r="EO75" s="200"/>
      <c r="EP75" s="200"/>
      <c r="EQ75" s="200"/>
      <c r="ER75" s="200"/>
      <c r="ES75" s="200"/>
      <c r="ET75" s="200"/>
      <c r="EU75" s="200"/>
      <c r="EV75" s="200"/>
      <c r="EW75" s="200"/>
      <c r="EX75" s="200"/>
      <c r="EY75" s="200"/>
      <c r="EZ75" s="200"/>
      <c r="FA75" s="200"/>
      <c r="FB75" s="200"/>
      <c r="FC75" s="200"/>
      <c r="FD75" s="200"/>
      <c r="FE75" s="200"/>
      <c r="FF75" s="200"/>
      <c r="FG75" s="200"/>
      <c r="FH75" s="200"/>
      <c r="FI75" s="200"/>
      <c r="FJ75" s="200"/>
      <c r="FK75" s="200"/>
    </row>
    <row r="76" spans="1:167" s="41" customFormat="1" ht="15" customHeight="1">
      <c r="A76" s="39"/>
      <c r="B76" s="201" t="s">
        <v>133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2"/>
      <c r="AC76" s="330"/>
      <c r="AD76" s="331"/>
      <c r="AE76" s="331"/>
      <c r="AF76" s="331"/>
      <c r="AG76" s="331"/>
      <c r="AH76" s="331"/>
      <c r="AI76" s="331"/>
      <c r="AJ76" s="331"/>
      <c r="AK76" s="332"/>
      <c r="AL76" s="150" t="s">
        <v>263</v>
      </c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203">
        <f t="shared" si="3"/>
        <v>0</v>
      </c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>
        <v>0</v>
      </c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200"/>
      <c r="DA76" s="200"/>
      <c r="DB76" s="200"/>
      <c r="DC76" s="200"/>
      <c r="DD76" s="200"/>
      <c r="DE76" s="200"/>
      <c r="DF76" s="200"/>
      <c r="DG76" s="200"/>
      <c r="DH76" s="200"/>
      <c r="DI76" s="200"/>
      <c r="DJ76" s="200"/>
      <c r="DK76" s="200"/>
      <c r="DL76" s="200"/>
      <c r="DM76" s="200"/>
      <c r="DN76" s="200"/>
      <c r="DO76" s="200"/>
      <c r="DP76" s="200"/>
      <c r="DQ76" s="200"/>
      <c r="DR76" s="200"/>
      <c r="DS76" s="200"/>
      <c r="DT76" s="200"/>
      <c r="DU76" s="200"/>
      <c r="DV76" s="200"/>
      <c r="DW76" s="200"/>
      <c r="DX76" s="200"/>
      <c r="DY76" s="200"/>
      <c r="DZ76" s="200"/>
      <c r="EA76" s="200"/>
      <c r="EB76" s="200"/>
      <c r="EC76" s="200"/>
      <c r="ED76" s="200"/>
      <c r="EE76" s="200"/>
      <c r="EF76" s="200"/>
      <c r="EG76" s="200"/>
      <c r="EH76" s="200"/>
      <c r="EI76" s="200"/>
      <c r="EJ76" s="200"/>
      <c r="EK76" s="200"/>
      <c r="EL76" s="200"/>
      <c r="EM76" s="200"/>
      <c r="EN76" s="200"/>
      <c r="EO76" s="200"/>
      <c r="EP76" s="200"/>
      <c r="EQ76" s="200"/>
      <c r="ER76" s="200"/>
      <c r="ES76" s="200"/>
      <c r="ET76" s="200"/>
      <c r="EU76" s="200"/>
      <c r="EV76" s="200"/>
      <c r="EW76" s="200"/>
      <c r="EX76" s="200"/>
      <c r="EY76" s="200"/>
      <c r="EZ76" s="200"/>
      <c r="FA76" s="200"/>
      <c r="FB76" s="200"/>
      <c r="FC76" s="200"/>
      <c r="FD76" s="200"/>
      <c r="FE76" s="200"/>
      <c r="FF76" s="200"/>
      <c r="FG76" s="200"/>
      <c r="FH76" s="200"/>
      <c r="FI76" s="200"/>
      <c r="FJ76" s="200"/>
      <c r="FK76" s="200"/>
    </row>
    <row r="77" spans="1:167" s="41" customFormat="1" ht="15" customHeight="1">
      <c r="A77" s="39"/>
      <c r="B77" s="201" t="s">
        <v>133</v>
      </c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2"/>
      <c r="AC77" s="330"/>
      <c r="AD77" s="331"/>
      <c r="AE77" s="331"/>
      <c r="AF77" s="331"/>
      <c r="AG77" s="331"/>
      <c r="AH77" s="331"/>
      <c r="AI77" s="331"/>
      <c r="AJ77" s="331"/>
      <c r="AK77" s="332"/>
      <c r="AL77" s="150" t="s">
        <v>256</v>
      </c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203">
        <f t="shared" si="3"/>
        <v>119550</v>
      </c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0">
        <v>119550</v>
      </c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D77" s="200"/>
      <c r="CE77" s="200"/>
      <c r="CF77" s="200"/>
      <c r="CG77" s="200"/>
      <c r="CH77" s="200"/>
      <c r="CI77" s="200"/>
      <c r="CJ77" s="200"/>
      <c r="CK77" s="200"/>
      <c r="CL77" s="200"/>
      <c r="CM77" s="200"/>
      <c r="CN77" s="200"/>
      <c r="CO77" s="200"/>
      <c r="CP77" s="200"/>
      <c r="CQ77" s="200"/>
      <c r="CR77" s="200"/>
      <c r="CS77" s="200"/>
      <c r="CT77" s="200"/>
      <c r="CU77" s="200"/>
      <c r="CV77" s="200"/>
      <c r="CW77" s="200"/>
      <c r="CX77" s="200"/>
      <c r="CY77" s="200"/>
      <c r="CZ77" s="200"/>
      <c r="DA77" s="200"/>
      <c r="DB77" s="200"/>
      <c r="DC77" s="200"/>
      <c r="DD77" s="200"/>
      <c r="DE77" s="200"/>
      <c r="DF77" s="200"/>
      <c r="DG77" s="200"/>
      <c r="DH77" s="200"/>
      <c r="DI77" s="200"/>
      <c r="DJ77" s="200"/>
      <c r="DK77" s="200"/>
      <c r="DL77" s="200"/>
      <c r="DM77" s="200"/>
      <c r="DN77" s="200"/>
      <c r="DO77" s="200"/>
      <c r="DP77" s="200"/>
      <c r="DQ77" s="200"/>
      <c r="DR77" s="200"/>
      <c r="DS77" s="200"/>
      <c r="DT77" s="200"/>
      <c r="DU77" s="200"/>
      <c r="DV77" s="200"/>
      <c r="DW77" s="200"/>
      <c r="DX77" s="200"/>
      <c r="DY77" s="200"/>
      <c r="DZ77" s="200"/>
      <c r="EA77" s="200"/>
      <c r="EB77" s="200"/>
      <c r="EC77" s="200"/>
      <c r="ED77" s="200"/>
      <c r="EE77" s="200"/>
      <c r="EF77" s="200"/>
      <c r="EG77" s="200"/>
      <c r="EH77" s="200"/>
      <c r="EI77" s="200"/>
      <c r="EJ77" s="200"/>
      <c r="EK77" s="200"/>
      <c r="EL77" s="200"/>
      <c r="EM77" s="200"/>
      <c r="EN77" s="200"/>
      <c r="EO77" s="200"/>
      <c r="EP77" s="200"/>
      <c r="EQ77" s="200"/>
      <c r="ER77" s="200"/>
      <c r="ES77" s="200"/>
      <c r="ET77" s="200"/>
      <c r="EU77" s="200"/>
      <c r="EV77" s="200"/>
      <c r="EW77" s="200"/>
      <c r="EX77" s="200"/>
      <c r="EY77" s="200"/>
      <c r="EZ77" s="200"/>
      <c r="FA77" s="200"/>
      <c r="FB77" s="200"/>
      <c r="FC77" s="200"/>
      <c r="FD77" s="200"/>
      <c r="FE77" s="200"/>
      <c r="FF77" s="200"/>
      <c r="FG77" s="200"/>
      <c r="FH77" s="200"/>
      <c r="FI77" s="200"/>
      <c r="FJ77" s="200"/>
      <c r="FK77" s="200"/>
    </row>
    <row r="78" spans="1:167" s="41" customFormat="1" ht="15" customHeight="1">
      <c r="A78" s="39"/>
      <c r="B78" s="201" t="s">
        <v>133</v>
      </c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2"/>
      <c r="AC78" s="330"/>
      <c r="AD78" s="331"/>
      <c r="AE78" s="331"/>
      <c r="AF78" s="331"/>
      <c r="AG78" s="331"/>
      <c r="AH78" s="331"/>
      <c r="AI78" s="331"/>
      <c r="AJ78" s="331"/>
      <c r="AK78" s="332"/>
      <c r="AL78" s="150" t="s">
        <v>263</v>
      </c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203">
        <f t="shared" si="3"/>
        <v>0</v>
      </c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0">
        <v>0</v>
      </c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>
        <v>0</v>
      </c>
      <c r="CH78" s="200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  <c r="CW78" s="200"/>
      <c r="CX78" s="200"/>
      <c r="CY78" s="200"/>
      <c r="CZ78" s="200"/>
      <c r="DA78" s="200"/>
      <c r="DB78" s="200"/>
      <c r="DC78" s="200"/>
      <c r="DD78" s="200"/>
      <c r="DE78" s="200"/>
      <c r="DF78" s="200"/>
      <c r="DG78" s="200"/>
      <c r="DH78" s="200"/>
      <c r="DI78" s="200"/>
      <c r="DJ78" s="200"/>
      <c r="DK78" s="200"/>
      <c r="DL78" s="200"/>
      <c r="DM78" s="200"/>
      <c r="DN78" s="200"/>
      <c r="DO78" s="200"/>
      <c r="DP78" s="200"/>
      <c r="DQ78" s="200"/>
      <c r="DR78" s="200"/>
      <c r="DS78" s="200"/>
      <c r="DT78" s="200"/>
      <c r="DU78" s="200"/>
      <c r="DV78" s="200"/>
      <c r="DW78" s="200"/>
      <c r="DX78" s="200"/>
      <c r="DY78" s="200"/>
      <c r="DZ78" s="200"/>
      <c r="EA78" s="200"/>
      <c r="EB78" s="200"/>
      <c r="EC78" s="200"/>
      <c r="ED78" s="200"/>
      <c r="EE78" s="200"/>
      <c r="EF78" s="200"/>
      <c r="EG78" s="200"/>
      <c r="EH78" s="200"/>
      <c r="EI78" s="200"/>
      <c r="EJ78" s="200"/>
      <c r="EK78" s="200"/>
      <c r="EL78" s="200"/>
      <c r="EM78" s="200"/>
      <c r="EN78" s="200"/>
      <c r="EO78" s="200"/>
      <c r="EP78" s="200"/>
      <c r="EQ78" s="200"/>
      <c r="ER78" s="200"/>
      <c r="ES78" s="200"/>
      <c r="ET78" s="200"/>
      <c r="EU78" s="200"/>
      <c r="EV78" s="200"/>
      <c r="EW78" s="200"/>
      <c r="EX78" s="200"/>
      <c r="EY78" s="200"/>
      <c r="EZ78" s="200"/>
      <c r="FA78" s="200"/>
      <c r="FB78" s="200"/>
      <c r="FC78" s="200"/>
      <c r="FD78" s="200"/>
      <c r="FE78" s="200"/>
      <c r="FF78" s="200"/>
      <c r="FG78" s="200"/>
      <c r="FH78" s="200"/>
      <c r="FI78" s="200"/>
      <c r="FJ78" s="200"/>
      <c r="FK78" s="200"/>
    </row>
    <row r="79" spans="1:167" s="41" customFormat="1" ht="15" customHeight="1">
      <c r="A79" s="39"/>
      <c r="B79" s="201" t="s">
        <v>133</v>
      </c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2"/>
      <c r="AC79" s="330"/>
      <c r="AD79" s="331"/>
      <c r="AE79" s="331"/>
      <c r="AF79" s="331"/>
      <c r="AG79" s="331"/>
      <c r="AH79" s="331"/>
      <c r="AI79" s="331"/>
      <c r="AJ79" s="331"/>
      <c r="AK79" s="332"/>
      <c r="AL79" s="150" t="s">
        <v>260</v>
      </c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203">
        <f t="shared" si="3"/>
        <v>0</v>
      </c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0">
        <v>0</v>
      </c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D79" s="200"/>
      <c r="CE79" s="200"/>
      <c r="CF79" s="200"/>
      <c r="CG79" s="200">
        <v>0</v>
      </c>
      <c r="CH79" s="200"/>
      <c r="CI79" s="200"/>
      <c r="CJ79" s="200"/>
      <c r="CK79" s="200"/>
      <c r="CL79" s="200"/>
      <c r="CM79" s="200"/>
      <c r="CN79" s="200"/>
      <c r="CO79" s="200"/>
      <c r="CP79" s="200"/>
      <c r="CQ79" s="200"/>
      <c r="CR79" s="200"/>
      <c r="CS79" s="200"/>
      <c r="CT79" s="200"/>
      <c r="CU79" s="200"/>
      <c r="CV79" s="200"/>
      <c r="CW79" s="200"/>
      <c r="CX79" s="200"/>
      <c r="CY79" s="200"/>
      <c r="CZ79" s="200"/>
      <c r="DA79" s="200"/>
      <c r="DB79" s="200"/>
      <c r="DC79" s="200"/>
      <c r="DD79" s="200"/>
      <c r="DE79" s="200"/>
      <c r="DF79" s="200"/>
      <c r="DG79" s="200"/>
      <c r="DH79" s="200"/>
      <c r="DI79" s="200"/>
      <c r="DJ79" s="200"/>
      <c r="DK79" s="200"/>
      <c r="DL79" s="200"/>
      <c r="DM79" s="200"/>
      <c r="DN79" s="200"/>
      <c r="DO79" s="200"/>
      <c r="DP79" s="200"/>
      <c r="DQ79" s="200"/>
      <c r="DR79" s="200"/>
      <c r="DS79" s="200"/>
      <c r="DT79" s="200"/>
      <c r="DU79" s="200"/>
      <c r="DV79" s="200"/>
      <c r="DW79" s="200"/>
      <c r="DX79" s="200"/>
      <c r="DY79" s="200"/>
      <c r="DZ79" s="200"/>
      <c r="EA79" s="200"/>
      <c r="EB79" s="200"/>
      <c r="EC79" s="200"/>
      <c r="ED79" s="200"/>
      <c r="EE79" s="200"/>
      <c r="EF79" s="200"/>
      <c r="EG79" s="200"/>
      <c r="EH79" s="200"/>
      <c r="EI79" s="200"/>
      <c r="EJ79" s="200"/>
      <c r="EK79" s="200"/>
      <c r="EL79" s="200"/>
      <c r="EM79" s="200"/>
      <c r="EN79" s="200"/>
      <c r="EO79" s="200"/>
      <c r="EP79" s="200"/>
      <c r="EQ79" s="200"/>
      <c r="ER79" s="200"/>
      <c r="ES79" s="200"/>
      <c r="ET79" s="200"/>
      <c r="EU79" s="200"/>
      <c r="EV79" s="200"/>
      <c r="EW79" s="200"/>
      <c r="EX79" s="200"/>
      <c r="EY79" s="200"/>
      <c r="EZ79" s="200"/>
      <c r="FA79" s="200"/>
      <c r="FB79" s="200"/>
      <c r="FC79" s="200"/>
      <c r="FD79" s="200"/>
      <c r="FE79" s="200"/>
      <c r="FF79" s="200"/>
      <c r="FG79" s="200"/>
      <c r="FH79" s="200"/>
      <c r="FI79" s="200"/>
      <c r="FJ79" s="200"/>
      <c r="FK79" s="200"/>
    </row>
    <row r="80" spans="1:167" s="41" customFormat="1" ht="15" customHeight="1">
      <c r="A80" s="39"/>
      <c r="B80" s="201" t="s">
        <v>133</v>
      </c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2"/>
      <c r="AC80" s="330"/>
      <c r="AD80" s="331"/>
      <c r="AE80" s="331"/>
      <c r="AF80" s="331"/>
      <c r="AG80" s="331"/>
      <c r="AH80" s="331"/>
      <c r="AI80" s="331"/>
      <c r="AJ80" s="331"/>
      <c r="AK80" s="332"/>
      <c r="AL80" s="150" t="s">
        <v>261</v>
      </c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203">
        <f t="shared" si="3"/>
        <v>0</v>
      </c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0">
        <v>0</v>
      </c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200"/>
      <c r="CD80" s="200"/>
      <c r="CE80" s="200"/>
      <c r="CF80" s="200"/>
      <c r="CG80" s="200">
        <v>0</v>
      </c>
      <c r="CH80" s="200"/>
      <c r="CI80" s="200"/>
      <c r="CJ80" s="200"/>
      <c r="CK80" s="200"/>
      <c r="CL80" s="200"/>
      <c r="CM80" s="200"/>
      <c r="CN80" s="200"/>
      <c r="CO80" s="200"/>
      <c r="CP80" s="200"/>
      <c r="CQ80" s="200"/>
      <c r="CR80" s="200"/>
      <c r="CS80" s="200"/>
      <c r="CT80" s="200"/>
      <c r="CU80" s="200"/>
      <c r="CV80" s="200"/>
      <c r="CW80" s="200"/>
      <c r="CX80" s="200"/>
      <c r="CY80" s="200"/>
      <c r="CZ80" s="200"/>
      <c r="DA80" s="200"/>
      <c r="DB80" s="200"/>
      <c r="DC80" s="200"/>
      <c r="DD80" s="200"/>
      <c r="DE80" s="200"/>
      <c r="DF80" s="200"/>
      <c r="DG80" s="200"/>
      <c r="DH80" s="200"/>
      <c r="DI80" s="200"/>
      <c r="DJ80" s="200"/>
      <c r="DK80" s="200"/>
      <c r="DL80" s="200"/>
      <c r="DM80" s="200"/>
      <c r="DN80" s="200"/>
      <c r="DO80" s="200"/>
      <c r="DP80" s="200"/>
      <c r="DQ80" s="200"/>
      <c r="DR80" s="200"/>
      <c r="DS80" s="200"/>
      <c r="DT80" s="200"/>
      <c r="DU80" s="200"/>
      <c r="DV80" s="200"/>
      <c r="DW80" s="200"/>
      <c r="DX80" s="200"/>
      <c r="DY80" s="200"/>
      <c r="DZ80" s="200"/>
      <c r="EA80" s="200"/>
      <c r="EB80" s="200"/>
      <c r="EC80" s="200"/>
      <c r="ED80" s="200"/>
      <c r="EE80" s="200"/>
      <c r="EF80" s="200"/>
      <c r="EG80" s="200"/>
      <c r="EH80" s="200"/>
      <c r="EI80" s="200"/>
      <c r="EJ80" s="200"/>
      <c r="EK80" s="200"/>
      <c r="EL80" s="200"/>
      <c r="EM80" s="200"/>
      <c r="EN80" s="200"/>
      <c r="EO80" s="200"/>
      <c r="EP80" s="200"/>
      <c r="EQ80" s="200"/>
      <c r="ER80" s="200"/>
      <c r="ES80" s="200"/>
      <c r="ET80" s="200"/>
      <c r="EU80" s="200"/>
      <c r="EV80" s="200"/>
      <c r="EW80" s="200"/>
      <c r="EX80" s="200"/>
      <c r="EY80" s="200"/>
      <c r="EZ80" s="200"/>
      <c r="FA80" s="200"/>
      <c r="FB80" s="200"/>
      <c r="FC80" s="200"/>
      <c r="FD80" s="200"/>
      <c r="FE80" s="200"/>
      <c r="FF80" s="200"/>
      <c r="FG80" s="200"/>
      <c r="FH80" s="200"/>
      <c r="FI80" s="200"/>
      <c r="FJ80" s="200"/>
      <c r="FK80" s="200"/>
    </row>
    <row r="81" spans="1:167" s="41" customFormat="1" ht="15" customHeight="1">
      <c r="A81" s="39"/>
      <c r="B81" s="201" t="s">
        <v>306</v>
      </c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2"/>
      <c r="AC81" s="330"/>
      <c r="AD81" s="331"/>
      <c r="AE81" s="331"/>
      <c r="AF81" s="331"/>
      <c r="AG81" s="331"/>
      <c r="AH81" s="331"/>
      <c r="AI81" s="331"/>
      <c r="AJ81" s="331"/>
      <c r="AK81" s="332"/>
      <c r="AL81" s="150" t="s">
        <v>305</v>
      </c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203">
        <f t="shared" si="3"/>
        <v>0</v>
      </c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0">
        <v>0</v>
      </c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C81" s="200"/>
      <c r="CD81" s="200"/>
      <c r="CE81" s="200"/>
      <c r="CF81" s="200"/>
      <c r="CG81" s="200"/>
      <c r="CH81" s="200"/>
      <c r="CI81" s="200"/>
      <c r="CJ81" s="200"/>
      <c r="CK81" s="200"/>
      <c r="CL81" s="200"/>
      <c r="CM81" s="200"/>
      <c r="CN81" s="200"/>
      <c r="CO81" s="200"/>
      <c r="CP81" s="200"/>
      <c r="CQ81" s="200"/>
      <c r="CR81" s="200"/>
      <c r="CS81" s="200"/>
      <c r="CT81" s="200"/>
      <c r="CU81" s="200"/>
      <c r="CV81" s="200"/>
      <c r="CW81" s="200"/>
      <c r="CX81" s="200"/>
      <c r="CY81" s="200"/>
      <c r="CZ81" s="200"/>
      <c r="DA81" s="200"/>
      <c r="DB81" s="200"/>
      <c r="DC81" s="200"/>
      <c r="DD81" s="200"/>
      <c r="DE81" s="200"/>
      <c r="DF81" s="200"/>
      <c r="DG81" s="200"/>
      <c r="DH81" s="200"/>
      <c r="DI81" s="200"/>
      <c r="DJ81" s="200"/>
      <c r="DK81" s="200"/>
      <c r="DL81" s="200"/>
      <c r="DM81" s="200"/>
      <c r="DN81" s="200"/>
      <c r="DO81" s="200"/>
      <c r="DP81" s="200"/>
      <c r="DQ81" s="200"/>
      <c r="DR81" s="200"/>
      <c r="DS81" s="200"/>
      <c r="DT81" s="200"/>
      <c r="DU81" s="200"/>
      <c r="DV81" s="200"/>
      <c r="DW81" s="200"/>
      <c r="DX81" s="200"/>
      <c r="DY81" s="200"/>
      <c r="DZ81" s="200"/>
      <c r="EA81" s="200"/>
      <c r="EB81" s="200"/>
      <c r="EC81" s="200"/>
      <c r="ED81" s="200"/>
      <c r="EE81" s="200"/>
      <c r="EF81" s="200"/>
      <c r="EG81" s="200"/>
      <c r="EH81" s="200"/>
      <c r="EI81" s="200"/>
      <c r="EJ81" s="200"/>
      <c r="EK81" s="200"/>
      <c r="EL81" s="200"/>
      <c r="EM81" s="200"/>
      <c r="EN81" s="200"/>
      <c r="EO81" s="200"/>
      <c r="EP81" s="200"/>
      <c r="EQ81" s="200"/>
      <c r="ER81" s="200"/>
      <c r="ES81" s="200"/>
      <c r="ET81" s="200"/>
      <c r="EU81" s="200"/>
      <c r="EV81" s="200"/>
      <c r="EW81" s="200"/>
      <c r="EX81" s="200"/>
      <c r="EY81" s="200"/>
      <c r="EZ81" s="200"/>
      <c r="FA81" s="200"/>
      <c r="FB81" s="200"/>
      <c r="FC81" s="200"/>
      <c r="FD81" s="200"/>
      <c r="FE81" s="200"/>
      <c r="FF81" s="200"/>
      <c r="FG81" s="200"/>
      <c r="FH81" s="200"/>
      <c r="FI81" s="200"/>
      <c r="FJ81" s="200"/>
      <c r="FK81" s="200"/>
    </row>
    <row r="82" spans="1:167" s="41" customFormat="1" ht="15" customHeight="1">
      <c r="A82" s="39"/>
      <c r="B82" s="201" t="s">
        <v>26</v>
      </c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2"/>
      <c r="AC82" s="330"/>
      <c r="AD82" s="331"/>
      <c r="AE82" s="331"/>
      <c r="AF82" s="331"/>
      <c r="AG82" s="331"/>
      <c r="AH82" s="331"/>
      <c r="AI82" s="331"/>
      <c r="AJ82" s="331"/>
      <c r="AK82" s="332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203">
        <f t="shared" si="3"/>
        <v>0</v>
      </c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C82" s="200"/>
      <c r="CD82" s="200"/>
      <c r="CE82" s="200"/>
      <c r="CF82" s="200"/>
      <c r="CG82" s="200"/>
      <c r="CH82" s="200"/>
      <c r="CI82" s="200"/>
      <c r="CJ82" s="200"/>
      <c r="CK82" s="200"/>
      <c r="CL82" s="200"/>
      <c r="CM82" s="200"/>
      <c r="CN82" s="200"/>
      <c r="CO82" s="200"/>
      <c r="CP82" s="200"/>
      <c r="CQ82" s="200"/>
      <c r="CR82" s="200"/>
      <c r="CS82" s="200"/>
      <c r="CT82" s="200"/>
      <c r="CU82" s="200"/>
      <c r="CV82" s="200"/>
      <c r="CW82" s="200"/>
      <c r="CX82" s="200"/>
      <c r="CY82" s="200"/>
      <c r="CZ82" s="200"/>
      <c r="DA82" s="200"/>
      <c r="DB82" s="200"/>
      <c r="DC82" s="200"/>
      <c r="DD82" s="200"/>
      <c r="DE82" s="200"/>
      <c r="DF82" s="200"/>
      <c r="DG82" s="200"/>
      <c r="DH82" s="200"/>
      <c r="DI82" s="200"/>
      <c r="DJ82" s="200"/>
      <c r="DK82" s="200"/>
      <c r="DL82" s="200"/>
      <c r="DM82" s="200"/>
      <c r="DN82" s="200"/>
      <c r="DO82" s="200"/>
      <c r="DP82" s="200"/>
      <c r="DQ82" s="200"/>
      <c r="DR82" s="200"/>
      <c r="DS82" s="200"/>
      <c r="DT82" s="200"/>
      <c r="DU82" s="200"/>
      <c r="DV82" s="200"/>
      <c r="DW82" s="200"/>
      <c r="DX82" s="200"/>
      <c r="DY82" s="200"/>
      <c r="DZ82" s="200"/>
      <c r="EA82" s="200"/>
      <c r="EB82" s="200"/>
      <c r="EC82" s="200"/>
      <c r="ED82" s="200"/>
      <c r="EE82" s="200"/>
      <c r="EF82" s="200"/>
      <c r="EG82" s="200"/>
      <c r="EH82" s="200"/>
      <c r="EI82" s="200"/>
      <c r="EJ82" s="200"/>
      <c r="EK82" s="200"/>
      <c r="EL82" s="200"/>
      <c r="EM82" s="200"/>
      <c r="EN82" s="200"/>
      <c r="EO82" s="200"/>
      <c r="EP82" s="200"/>
      <c r="EQ82" s="200"/>
      <c r="ER82" s="200"/>
      <c r="ES82" s="200"/>
      <c r="ET82" s="200"/>
      <c r="EU82" s="200"/>
      <c r="EV82" s="200"/>
      <c r="EW82" s="200"/>
      <c r="EX82" s="200"/>
      <c r="EY82" s="200"/>
      <c r="EZ82" s="200"/>
      <c r="FA82" s="200"/>
      <c r="FB82" s="200"/>
      <c r="FC82" s="200"/>
      <c r="FD82" s="200"/>
      <c r="FE82" s="200"/>
      <c r="FF82" s="200"/>
      <c r="FG82" s="200"/>
      <c r="FH82" s="200"/>
      <c r="FI82" s="200"/>
      <c r="FJ82" s="200"/>
      <c r="FK82" s="200"/>
    </row>
    <row r="83" spans="1:167" s="41" customFormat="1" ht="15" customHeight="1">
      <c r="A83" s="93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9"/>
      <c r="AC83" s="330"/>
      <c r="AD83" s="331"/>
      <c r="AE83" s="331"/>
      <c r="AF83" s="331"/>
      <c r="AG83" s="331"/>
      <c r="AH83" s="331"/>
      <c r="AI83" s="331"/>
      <c r="AJ83" s="331"/>
      <c r="AK83" s="332"/>
      <c r="AL83" s="150" t="s">
        <v>299</v>
      </c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203">
        <f t="shared" si="3"/>
        <v>0</v>
      </c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0">
        <v>0</v>
      </c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</row>
    <row r="84" spans="1:167" s="41" customFormat="1" ht="15" customHeight="1">
      <c r="A84" s="93"/>
      <c r="B84" s="235" t="s">
        <v>134</v>
      </c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6"/>
      <c r="AC84" s="330"/>
      <c r="AD84" s="331"/>
      <c r="AE84" s="331"/>
      <c r="AF84" s="331"/>
      <c r="AG84" s="331"/>
      <c r="AH84" s="331"/>
      <c r="AI84" s="331"/>
      <c r="AJ84" s="331"/>
      <c r="AK84" s="332"/>
      <c r="AL84" s="150" t="s">
        <v>242</v>
      </c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203">
        <f t="shared" si="3"/>
        <v>49839</v>
      </c>
      <c r="BB84" s="203"/>
      <c r="BC84" s="203"/>
      <c r="BD84" s="203"/>
      <c r="BE84" s="203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0">
        <v>49839</v>
      </c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  <c r="DB84" s="200"/>
      <c r="DC84" s="200"/>
      <c r="DD84" s="200"/>
      <c r="DE84" s="200"/>
      <c r="DF84" s="200"/>
      <c r="DG84" s="200"/>
      <c r="DH84" s="200"/>
      <c r="DI84" s="200"/>
      <c r="DJ84" s="200"/>
      <c r="DK84" s="200"/>
      <c r="DL84" s="200"/>
      <c r="DM84" s="200"/>
      <c r="DN84" s="200"/>
      <c r="DO84" s="200"/>
      <c r="DP84" s="200"/>
      <c r="DQ84" s="200"/>
      <c r="DR84" s="200"/>
      <c r="DS84" s="200"/>
      <c r="DT84" s="200"/>
      <c r="DU84" s="200"/>
      <c r="DV84" s="200"/>
      <c r="DW84" s="200"/>
      <c r="DX84" s="200"/>
      <c r="DY84" s="200"/>
      <c r="DZ84" s="200"/>
      <c r="EA84" s="200"/>
      <c r="EB84" s="200"/>
      <c r="EC84" s="200"/>
      <c r="ED84" s="200"/>
      <c r="EE84" s="200"/>
      <c r="EF84" s="200"/>
      <c r="EG84" s="200"/>
      <c r="EH84" s="200"/>
      <c r="EI84" s="200"/>
      <c r="EJ84" s="200"/>
      <c r="EK84" s="200"/>
      <c r="EL84" s="200"/>
      <c r="EM84" s="200"/>
      <c r="EN84" s="200"/>
      <c r="EO84" s="200"/>
      <c r="EP84" s="200"/>
      <c r="EQ84" s="200"/>
      <c r="ER84" s="200"/>
      <c r="ES84" s="200"/>
      <c r="ET84" s="200"/>
      <c r="EU84" s="200"/>
      <c r="EV84" s="200"/>
      <c r="EW84" s="200"/>
      <c r="EX84" s="200"/>
      <c r="EY84" s="200"/>
      <c r="EZ84" s="200"/>
      <c r="FA84" s="200"/>
      <c r="FB84" s="200"/>
      <c r="FC84" s="200"/>
      <c r="FD84" s="200"/>
      <c r="FE84" s="200"/>
      <c r="FF84" s="200"/>
      <c r="FG84" s="200"/>
      <c r="FH84" s="200"/>
      <c r="FI84" s="200"/>
      <c r="FJ84" s="200"/>
      <c r="FK84" s="200"/>
    </row>
    <row r="85" spans="1:167" s="41" customFormat="1" ht="15" customHeight="1">
      <c r="A85" s="94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8"/>
      <c r="AC85" s="330"/>
      <c r="AD85" s="331"/>
      <c r="AE85" s="331"/>
      <c r="AF85" s="331"/>
      <c r="AG85" s="331"/>
      <c r="AH85" s="331"/>
      <c r="AI85" s="331"/>
      <c r="AJ85" s="331"/>
      <c r="AK85" s="332"/>
      <c r="AL85" s="150" t="s">
        <v>249</v>
      </c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203">
        <f t="shared" si="3"/>
        <v>80000</v>
      </c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C85" s="200"/>
      <c r="CD85" s="200"/>
      <c r="CE85" s="200"/>
      <c r="CF85" s="200"/>
      <c r="CG85" s="200"/>
      <c r="CH85" s="200"/>
      <c r="CI85" s="200"/>
      <c r="CJ85" s="200"/>
      <c r="CK85" s="200"/>
      <c r="CL85" s="200"/>
      <c r="CM85" s="200"/>
      <c r="CN85" s="200"/>
      <c r="CO85" s="200"/>
      <c r="CP85" s="200"/>
      <c r="CQ85" s="200"/>
      <c r="CR85" s="200"/>
      <c r="CS85" s="200"/>
      <c r="CT85" s="200"/>
      <c r="CU85" s="200"/>
      <c r="CV85" s="200"/>
      <c r="CW85" s="200"/>
      <c r="CX85" s="200"/>
      <c r="CY85" s="200"/>
      <c r="CZ85" s="200"/>
      <c r="DA85" s="200"/>
      <c r="DB85" s="200"/>
      <c r="DC85" s="200"/>
      <c r="DD85" s="200"/>
      <c r="DE85" s="200"/>
      <c r="DF85" s="200"/>
      <c r="DG85" s="200"/>
      <c r="DH85" s="200"/>
      <c r="DI85" s="200"/>
      <c r="DJ85" s="200"/>
      <c r="DK85" s="200"/>
      <c r="DL85" s="200"/>
      <c r="DM85" s="200"/>
      <c r="DN85" s="200"/>
      <c r="DO85" s="200"/>
      <c r="DP85" s="200"/>
      <c r="DQ85" s="200"/>
      <c r="DR85" s="200"/>
      <c r="DS85" s="200"/>
      <c r="DT85" s="200"/>
      <c r="DU85" s="200"/>
      <c r="DV85" s="200"/>
      <c r="DW85" s="200"/>
      <c r="DX85" s="200"/>
      <c r="DY85" s="200"/>
      <c r="DZ85" s="200"/>
      <c r="EA85" s="200"/>
      <c r="EB85" s="200"/>
      <c r="EC85" s="200"/>
      <c r="ED85" s="200"/>
      <c r="EE85" s="200"/>
      <c r="EF85" s="200">
        <v>80000</v>
      </c>
      <c r="EG85" s="200"/>
      <c r="EH85" s="200"/>
      <c r="EI85" s="200"/>
      <c r="EJ85" s="200"/>
      <c r="EK85" s="200"/>
      <c r="EL85" s="200"/>
      <c r="EM85" s="200"/>
      <c r="EN85" s="200"/>
      <c r="EO85" s="200"/>
      <c r="EP85" s="200"/>
      <c r="EQ85" s="200"/>
      <c r="ER85" s="200"/>
      <c r="ES85" s="200"/>
      <c r="ET85" s="200"/>
      <c r="EU85" s="200"/>
      <c r="EV85" s="200"/>
      <c r="EW85" s="200"/>
      <c r="EX85" s="200"/>
      <c r="EY85" s="200"/>
      <c r="EZ85" s="200"/>
      <c r="FA85" s="200"/>
      <c r="FB85" s="200"/>
      <c r="FC85" s="200"/>
      <c r="FD85" s="200"/>
      <c r="FE85" s="200"/>
      <c r="FF85" s="200"/>
      <c r="FG85" s="200"/>
      <c r="FH85" s="200"/>
      <c r="FI85" s="200"/>
      <c r="FJ85" s="200"/>
      <c r="FK85" s="200"/>
    </row>
    <row r="86" spans="1:167" s="41" customFormat="1" ht="15" customHeight="1">
      <c r="A86" s="94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8"/>
      <c r="AC86" s="330"/>
      <c r="AD86" s="331"/>
      <c r="AE86" s="331"/>
      <c r="AF86" s="331"/>
      <c r="AG86" s="331"/>
      <c r="AH86" s="331"/>
      <c r="AI86" s="331"/>
      <c r="AJ86" s="331"/>
      <c r="AK86" s="332"/>
      <c r="AL86" s="150" t="s">
        <v>311</v>
      </c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203">
        <f t="shared" si="3"/>
        <v>15000</v>
      </c>
      <c r="BB86" s="203"/>
      <c r="BC86" s="203"/>
      <c r="BD86" s="203"/>
      <c r="BE86" s="203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D86" s="200"/>
      <c r="CE86" s="200"/>
      <c r="CF86" s="200"/>
      <c r="CG86" s="200"/>
      <c r="CH86" s="200"/>
      <c r="CI86" s="200"/>
      <c r="CJ86" s="200"/>
      <c r="CK86" s="200"/>
      <c r="CL86" s="200"/>
      <c r="CM86" s="200"/>
      <c r="CN86" s="200"/>
      <c r="CO86" s="200"/>
      <c r="CP86" s="200"/>
      <c r="CQ86" s="200"/>
      <c r="CR86" s="200"/>
      <c r="CS86" s="200"/>
      <c r="CT86" s="200"/>
      <c r="CU86" s="200"/>
      <c r="CV86" s="200"/>
      <c r="CW86" s="200"/>
      <c r="CX86" s="200"/>
      <c r="CY86" s="200"/>
      <c r="CZ86" s="200"/>
      <c r="DA86" s="200"/>
      <c r="DB86" s="200"/>
      <c r="DC86" s="200"/>
      <c r="DD86" s="200"/>
      <c r="DE86" s="200"/>
      <c r="DF86" s="200"/>
      <c r="DG86" s="200"/>
      <c r="DH86" s="200"/>
      <c r="DI86" s="200"/>
      <c r="DJ86" s="200"/>
      <c r="DK86" s="200"/>
      <c r="DL86" s="200"/>
      <c r="DM86" s="200"/>
      <c r="DN86" s="200"/>
      <c r="DO86" s="200"/>
      <c r="DP86" s="200"/>
      <c r="DQ86" s="200"/>
      <c r="DR86" s="200"/>
      <c r="DS86" s="200"/>
      <c r="DT86" s="200"/>
      <c r="DU86" s="200"/>
      <c r="DV86" s="200"/>
      <c r="DW86" s="200"/>
      <c r="DX86" s="200"/>
      <c r="DY86" s="200"/>
      <c r="DZ86" s="200"/>
      <c r="EA86" s="200"/>
      <c r="EB86" s="200"/>
      <c r="EC86" s="200"/>
      <c r="ED86" s="200"/>
      <c r="EE86" s="200"/>
      <c r="EF86" s="200"/>
      <c r="EG86" s="200"/>
      <c r="EH86" s="200"/>
      <c r="EI86" s="200"/>
      <c r="EJ86" s="200"/>
      <c r="EK86" s="200"/>
      <c r="EL86" s="200"/>
      <c r="EM86" s="200"/>
      <c r="EN86" s="200"/>
      <c r="EO86" s="200"/>
      <c r="EP86" s="200"/>
      <c r="EQ86" s="200"/>
      <c r="ER86" s="200"/>
      <c r="ES86" s="200"/>
      <c r="ET86" s="200"/>
      <c r="EU86" s="200"/>
      <c r="EV86" s="200">
        <v>15000</v>
      </c>
      <c r="EW86" s="200"/>
      <c r="EX86" s="200"/>
      <c r="EY86" s="200"/>
      <c r="EZ86" s="200"/>
      <c r="FA86" s="200"/>
      <c r="FB86" s="200"/>
      <c r="FC86" s="200"/>
      <c r="FD86" s="200"/>
      <c r="FE86" s="200"/>
      <c r="FF86" s="200"/>
      <c r="FG86" s="200"/>
      <c r="FH86" s="200"/>
      <c r="FI86" s="200"/>
      <c r="FJ86" s="200"/>
      <c r="FK86" s="200"/>
    </row>
    <row r="87" spans="1:167" s="41" customFormat="1" ht="15" customHeight="1">
      <c r="A87" s="94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40"/>
      <c r="AC87" s="330"/>
      <c r="AD87" s="331"/>
      <c r="AE87" s="331"/>
      <c r="AF87" s="331"/>
      <c r="AG87" s="331"/>
      <c r="AH87" s="331"/>
      <c r="AI87" s="331"/>
      <c r="AJ87" s="331"/>
      <c r="AK87" s="332"/>
      <c r="AL87" s="150" t="s">
        <v>255</v>
      </c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203">
        <f t="shared" si="3"/>
        <v>4000</v>
      </c>
      <c r="BB87" s="203"/>
      <c r="BC87" s="203"/>
      <c r="BD87" s="203"/>
      <c r="BE87" s="203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203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D87" s="200"/>
      <c r="CE87" s="200"/>
      <c r="CF87" s="200"/>
      <c r="CG87" s="200">
        <v>4000</v>
      </c>
      <c r="CH87" s="200"/>
      <c r="CI87" s="200"/>
      <c r="CJ87" s="200"/>
      <c r="CK87" s="200"/>
      <c r="CL87" s="200"/>
      <c r="CM87" s="200"/>
      <c r="CN87" s="200"/>
      <c r="CO87" s="200"/>
      <c r="CP87" s="200"/>
      <c r="CQ87" s="200"/>
      <c r="CR87" s="200"/>
      <c r="CS87" s="200"/>
      <c r="CT87" s="200"/>
      <c r="CU87" s="200"/>
      <c r="CV87" s="200"/>
      <c r="CW87" s="200"/>
      <c r="CX87" s="200"/>
      <c r="CY87" s="200"/>
      <c r="CZ87" s="200"/>
      <c r="DA87" s="200"/>
      <c r="DB87" s="200"/>
      <c r="DC87" s="200"/>
      <c r="DD87" s="200"/>
      <c r="DE87" s="200"/>
      <c r="DF87" s="200"/>
      <c r="DG87" s="200"/>
      <c r="DH87" s="200"/>
      <c r="DI87" s="200"/>
      <c r="DJ87" s="200"/>
      <c r="DK87" s="200"/>
      <c r="DL87" s="200"/>
      <c r="DM87" s="200"/>
      <c r="DN87" s="200"/>
      <c r="DO87" s="200"/>
      <c r="DP87" s="200"/>
      <c r="DQ87" s="200"/>
      <c r="DR87" s="200"/>
      <c r="DS87" s="200"/>
      <c r="DT87" s="200"/>
      <c r="DU87" s="200"/>
      <c r="DV87" s="200"/>
      <c r="DW87" s="200"/>
      <c r="DX87" s="200"/>
      <c r="DY87" s="200"/>
      <c r="DZ87" s="200"/>
      <c r="EA87" s="200"/>
      <c r="EB87" s="200"/>
      <c r="EC87" s="200"/>
      <c r="ED87" s="200"/>
      <c r="EE87" s="200"/>
      <c r="EF87" s="200"/>
      <c r="EG87" s="200"/>
      <c r="EH87" s="200"/>
      <c r="EI87" s="200"/>
      <c r="EJ87" s="200"/>
      <c r="EK87" s="200"/>
      <c r="EL87" s="200"/>
      <c r="EM87" s="200"/>
      <c r="EN87" s="200"/>
      <c r="EO87" s="200"/>
      <c r="EP87" s="200"/>
      <c r="EQ87" s="200"/>
      <c r="ER87" s="200"/>
      <c r="ES87" s="200"/>
      <c r="ET87" s="200"/>
      <c r="EU87" s="200"/>
      <c r="EV87" s="200"/>
      <c r="EW87" s="200"/>
      <c r="EX87" s="200"/>
      <c r="EY87" s="200"/>
      <c r="EZ87" s="200"/>
      <c r="FA87" s="200"/>
      <c r="FB87" s="200"/>
      <c r="FC87" s="200"/>
      <c r="FD87" s="200"/>
      <c r="FE87" s="200"/>
      <c r="FF87" s="200"/>
      <c r="FG87" s="200"/>
      <c r="FH87" s="200"/>
      <c r="FI87" s="200"/>
      <c r="FJ87" s="200"/>
      <c r="FK87" s="200"/>
    </row>
    <row r="88" spans="1:167" s="41" customFormat="1" ht="30" customHeight="1">
      <c r="A88" s="39"/>
      <c r="B88" s="201" t="s">
        <v>135</v>
      </c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2"/>
      <c r="AC88" s="330"/>
      <c r="AD88" s="331"/>
      <c r="AE88" s="331"/>
      <c r="AF88" s="331"/>
      <c r="AG88" s="331"/>
      <c r="AH88" s="331"/>
      <c r="AI88" s="331"/>
      <c r="AJ88" s="331"/>
      <c r="AK88" s="332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203">
        <f t="shared" si="3"/>
        <v>0</v>
      </c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200"/>
      <c r="CH88" s="200"/>
      <c r="CI88" s="200"/>
      <c r="CJ88" s="200"/>
      <c r="CK88" s="200"/>
      <c r="CL88" s="200"/>
      <c r="CM88" s="200"/>
      <c r="CN88" s="200"/>
      <c r="CO88" s="200"/>
      <c r="CP88" s="200"/>
      <c r="CQ88" s="200"/>
      <c r="CR88" s="200"/>
      <c r="CS88" s="200"/>
      <c r="CT88" s="200"/>
      <c r="CU88" s="200"/>
      <c r="CV88" s="200"/>
      <c r="CW88" s="200"/>
      <c r="CX88" s="200"/>
      <c r="CY88" s="200"/>
      <c r="CZ88" s="200"/>
      <c r="DA88" s="200"/>
      <c r="DB88" s="200"/>
      <c r="DC88" s="200"/>
      <c r="DD88" s="200"/>
      <c r="DE88" s="200"/>
      <c r="DF88" s="200"/>
      <c r="DG88" s="200"/>
      <c r="DH88" s="200"/>
      <c r="DI88" s="200"/>
      <c r="DJ88" s="200"/>
      <c r="DK88" s="200"/>
      <c r="DL88" s="200"/>
      <c r="DM88" s="200"/>
      <c r="DN88" s="200"/>
      <c r="DO88" s="200"/>
      <c r="DP88" s="200"/>
      <c r="DQ88" s="200"/>
      <c r="DR88" s="200"/>
      <c r="DS88" s="200"/>
      <c r="DT88" s="200"/>
      <c r="DU88" s="200"/>
      <c r="DV88" s="200"/>
      <c r="DW88" s="200"/>
      <c r="DX88" s="200"/>
      <c r="DY88" s="200"/>
      <c r="DZ88" s="200"/>
      <c r="EA88" s="200"/>
      <c r="EB88" s="200"/>
      <c r="EC88" s="200"/>
      <c r="ED88" s="200"/>
      <c r="EE88" s="200"/>
      <c r="EF88" s="200"/>
      <c r="EG88" s="200"/>
      <c r="EH88" s="200"/>
      <c r="EI88" s="200"/>
      <c r="EJ88" s="200"/>
      <c r="EK88" s="200"/>
      <c r="EL88" s="200"/>
      <c r="EM88" s="200"/>
      <c r="EN88" s="200"/>
      <c r="EO88" s="200"/>
      <c r="EP88" s="200"/>
      <c r="EQ88" s="200"/>
      <c r="ER88" s="200"/>
      <c r="ES88" s="200"/>
      <c r="ET88" s="200"/>
      <c r="EU88" s="200"/>
      <c r="EV88" s="200"/>
      <c r="EW88" s="200"/>
      <c r="EX88" s="200"/>
      <c r="EY88" s="200"/>
      <c r="EZ88" s="200"/>
      <c r="FA88" s="200"/>
      <c r="FB88" s="200"/>
      <c r="FC88" s="200"/>
      <c r="FD88" s="200"/>
      <c r="FE88" s="200"/>
      <c r="FF88" s="200"/>
      <c r="FG88" s="200"/>
      <c r="FH88" s="200"/>
      <c r="FI88" s="200"/>
      <c r="FJ88" s="200"/>
      <c r="FK88" s="200"/>
    </row>
    <row r="89" spans="1:167" s="41" customFormat="1" ht="15" customHeight="1">
      <c r="A89" s="93"/>
      <c r="B89" s="235" t="s">
        <v>136</v>
      </c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6"/>
      <c r="AC89" s="330"/>
      <c r="AD89" s="331"/>
      <c r="AE89" s="331"/>
      <c r="AF89" s="331"/>
      <c r="AG89" s="331"/>
      <c r="AH89" s="331"/>
      <c r="AI89" s="331"/>
      <c r="AJ89" s="331"/>
      <c r="AK89" s="332"/>
      <c r="AL89" s="150" t="s">
        <v>281</v>
      </c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203">
        <f t="shared" si="3"/>
        <v>12000</v>
      </c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0">
        <v>12000</v>
      </c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0"/>
      <c r="CL89" s="200"/>
      <c r="CM89" s="200"/>
      <c r="CN89" s="200"/>
      <c r="CO89" s="200"/>
      <c r="CP89" s="200"/>
      <c r="CQ89" s="200"/>
      <c r="CR89" s="200"/>
      <c r="CS89" s="200"/>
      <c r="CT89" s="200"/>
      <c r="CU89" s="200"/>
      <c r="CV89" s="200"/>
      <c r="CW89" s="200"/>
      <c r="CX89" s="200"/>
      <c r="CY89" s="200"/>
      <c r="CZ89" s="200"/>
      <c r="DA89" s="200"/>
      <c r="DB89" s="200"/>
      <c r="DC89" s="200"/>
      <c r="DD89" s="200"/>
      <c r="DE89" s="200"/>
      <c r="DF89" s="200"/>
      <c r="DG89" s="200"/>
      <c r="DH89" s="200"/>
      <c r="DI89" s="200"/>
      <c r="DJ89" s="200"/>
      <c r="DK89" s="200"/>
      <c r="DL89" s="200"/>
      <c r="DM89" s="200"/>
      <c r="DN89" s="200"/>
      <c r="DO89" s="200"/>
      <c r="DP89" s="200"/>
      <c r="DQ89" s="200"/>
      <c r="DR89" s="200"/>
      <c r="DS89" s="200"/>
      <c r="DT89" s="200"/>
      <c r="DU89" s="200"/>
      <c r="DV89" s="200"/>
      <c r="DW89" s="200"/>
      <c r="DX89" s="200"/>
      <c r="DY89" s="200"/>
      <c r="DZ89" s="200"/>
      <c r="EA89" s="200"/>
      <c r="EB89" s="200"/>
      <c r="EC89" s="200"/>
      <c r="ED89" s="200"/>
      <c r="EE89" s="200"/>
      <c r="EF89" s="200"/>
      <c r="EG89" s="200"/>
      <c r="EH89" s="200"/>
      <c r="EI89" s="200"/>
      <c r="EJ89" s="200"/>
      <c r="EK89" s="200"/>
      <c r="EL89" s="200"/>
      <c r="EM89" s="200"/>
      <c r="EN89" s="200"/>
      <c r="EO89" s="200"/>
      <c r="EP89" s="200"/>
      <c r="EQ89" s="200"/>
      <c r="ER89" s="200"/>
      <c r="ES89" s="200"/>
      <c r="ET89" s="200"/>
      <c r="EU89" s="200"/>
      <c r="EV89" s="200"/>
      <c r="EW89" s="200"/>
      <c r="EX89" s="200"/>
      <c r="EY89" s="200"/>
      <c r="EZ89" s="200"/>
      <c r="FA89" s="200"/>
      <c r="FB89" s="200"/>
      <c r="FC89" s="200"/>
      <c r="FD89" s="200"/>
      <c r="FE89" s="200"/>
      <c r="FF89" s="200"/>
      <c r="FG89" s="200"/>
      <c r="FH89" s="200"/>
      <c r="FI89" s="200"/>
      <c r="FJ89" s="200"/>
      <c r="FK89" s="200"/>
    </row>
    <row r="90" spans="1:167" s="41" customFormat="1" ht="15" customHeight="1">
      <c r="A90" s="93"/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8"/>
      <c r="AC90" s="110"/>
      <c r="AD90" s="111"/>
      <c r="AE90" s="111"/>
      <c r="AF90" s="111"/>
      <c r="AG90" s="111"/>
      <c r="AH90" s="111"/>
      <c r="AI90" s="111"/>
      <c r="AJ90" s="111"/>
      <c r="AK90" s="112"/>
      <c r="AL90" s="150" t="s">
        <v>301</v>
      </c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203">
        <f t="shared" si="3"/>
        <v>0</v>
      </c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C90" s="200"/>
      <c r="CD90" s="200"/>
      <c r="CE90" s="200"/>
      <c r="CF90" s="200"/>
      <c r="CG90" s="200"/>
      <c r="CH90" s="200"/>
      <c r="CI90" s="200"/>
      <c r="CJ90" s="200"/>
      <c r="CK90" s="200"/>
      <c r="CL90" s="200"/>
      <c r="CM90" s="200"/>
      <c r="CN90" s="200"/>
      <c r="CO90" s="200"/>
      <c r="CP90" s="200"/>
      <c r="CQ90" s="200"/>
      <c r="CR90" s="200"/>
      <c r="CS90" s="200"/>
      <c r="CT90" s="200"/>
      <c r="CU90" s="200"/>
      <c r="CV90" s="200"/>
      <c r="CW90" s="200"/>
      <c r="CX90" s="200"/>
      <c r="CY90" s="200"/>
      <c r="CZ90" s="200"/>
      <c r="DA90" s="200"/>
      <c r="DB90" s="200"/>
      <c r="DC90" s="200"/>
      <c r="DD90" s="200"/>
      <c r="DE90" s="200"/>
      <c r="DF90" s="200"/>
      <c r="DG90" s="200"/>
      <c r="DH90" s="200"/>
      <c r="DI90" s="200"/>
      <c r="DJ90" s="200"/>
      <c r="DK90" s="200"/>
      <c r="DL90" s="200"/>
      <c r="DM90" s="200"/>
      <c r="DN90" s="200"/>
      <c r="DO90" s="200"/>
      <c r="DP90" s="200"/>
      <c r="DQ90" s="200"/>
      <c r="DR90" s="200"/>
      <c r="DS90" s="200"/>
      <c r="DT90" s="200"/>
      <c r="DU90" s="200"/>
      <c r="DV90" s="200"/>
      <c r="DW90" s="200"/>
      <c r="DX90" s="200"/>
      <c r="DY90" s="200"/>
      <c r="DZ90" s="200"/>
      <c r="EA90" s="200"/>
      <c r="EB90" s="200"/>
      <c r="EC90" s="200"/>
      <c r="ED90" s="200"/>
      <c r="EE90" s="200"/>
      <c r="EF90" s="200"/>
      <c r="EG90" s="200"/>
      <c r="EH90" s="200"/>
      <c r="EI90" s="200"/>
      <c r="EJ90" s="200"/>
      <c r="EK90" s="200"/>
      <c r="EL90" s="200"/>
      <c r="EM90" s="200"/>
      <c r="EN90" s="200"/>
      <c r="EO90" s="200"/>
      <c r="EP90" s="200"/>
      <c r="EQ90" s="200"/>
      <c r="ER90" s="200"/>
      <c r="ES90" s="200"/>
      <c r="ET90" s="200"/>
      <c r="EU90" s="200"/>
      <c r="EV90" s="200"/>
      <c r="EW90" s="200"/>
      <c r="EX90" s="200"/>
      <c r="EY90" s="200"/>
      <c r="EZ90" s="200"/>
      <c r="FA90" s="200"/>
      <c r="FB90" s="200"/>
      <c r="FC90" s="200"/>
      <c r="FD90" s="200"/>
      <c r="FE90" s="200"/>
      <c r="FF90" s="200"/>
      <c r="FG90" s="200"/>
      <c r="FH90" s="200"/>
      <c r="FI90" s="200"/>
      <c r="FJ90" s="200"/>
      <c r="FK90" s="200"/>
    </row>
    <row r="91" spans="1:167" s="41" customFormat="1">
      <c r="A91" s="94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8"/>
      <c r="AC91" s="204"/>
      <c r="AD91" s="205"/>
      <c r="AE91" s="205"/>
      <c r="AF91" s="205"/>
      <c r="AG91" s="205"/>
      <c r="AH91" s="205"/>
      <c r="AI91" s="205"/>
      <c r="AJ91" s="205"/>
      <c r="AK91" s="206"/>
      <c r="AL91" s="150" t="s">
        <v>282</v>
      </c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203">
        <f t="shared" si="3"/>
        <v>11000</v>
      </c>
      <c r="BB91" s="203"/>
      <c r="BC91" s="203"/>
      <c r="BD91" s="203"/>
      <c r="BE91" s="203"/>
      <c r="BF91" s="203"/>
      <c r="BG91" s="203"/>
      <c r="BH91" s="203"/>
      <c r="BI91" s="203"/>
      <c r="BJ91" s="203"/>
      <c r="BK91" s="203"/>
      <c r="BL91" s="203"/>
      <c r="BM91" s="203"/>
      <c r="BN91" s="203"/>
      <c r="BO91" s="203"/>
      <c r="BP91" s="203"/>
      <c r="BQ91" s="200">
        <v>11000</v>
      </c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D91" s="200"/>
      <c r="CE91" s="200"/>
      <c r="CF91" s="200"/>
      <c r="CG91" s="200"/>
      <c r="CH91" s="200"/>
      <c r="CI91" s="200"/>
      <c r="CJ91" s="200"/>
      <c r="CK91" s="200"/>
      <c r="CL91" s="200"/>
      <c r="CM91" s="200"/>
      <c r="CN91" s="200"/>
      <c r="CO91" s="200"/>
      <c r="CP91" s="200"/>
      <c r="CQ91" s="200"/>
      <c r="CR91" s="200"/>
      <c r="CS91" s="200"/>
      <c r="CT91" s="200"/>
      <c r="CU91" s="200"/>
      <c r="CV91" s="200"/>
      <c r="CW91" s="200"/>
      <c r="CX91" s="200"/>
      <c r="CY91" s="200"/>
      <c r="CZ91" s="200"/>
      <c r="DA91" s="200"/>
      <c r="DB91" s="200"/>
      <c r="DC91" s="200"/>
      <c r="DD91" s="200"/>
      <c r="DE91" s="200"/>
      <c r="DF91" s="200"/>
      <c r="DG91" s="200"/>
      <c r="DH91" s="200"/>
      <c r="DI91" s="200"/>
      <c r="DJ91" s="200"/>
      <c r="DK91" s="200"/>
      <c r="DL91" s="200"/>
      <c r="DM91" s="200"/>
      <c r="DN91" s="200"/>
      <c r="DO91" s="200"/>
      <c r="DP91" s="200"/>
      <c r="DQ91" s="200"/>
      <c r="DR91" s="200"/>
      <c r="DS91" s="200"/>
      <c r="DT91" s="200"/>
      <c r="DU91" s="200"/>
      <c r="DV91" s="200"/>
      <c r="DW91" s="200"/>
      <c r="DX91" s="200"/>
      <c r="DY91" s="200"/>
      <c r="DZ91" s="200"/>
      <c r="EA91" s="200"/>
      <c r="EB91" s="200"/>
      <c r="EC91" s="200"/>
      <c r="ED91" s="200"/>
      <c r="EE91" s="200"/>
      <c r="EF91" s="200"/>
      <c r="EG91" s="200"/>
      <c r="EH91" s="200"/>
      <c r="EI91" s="200"/>
      <c r="EJ91" s="200"/>
      <c r="EK91" s="200"/>
      <c r="EL91" s="200"/>
      <c r="EM91" s="200"/>
      <c r="EN91" s="200"/>
      <c r="EO91" s="200"/>
      <c r="EP91" s="200"/>
      <c r="EQ91" s="200"/>
      <c r="ER91" s="200"/>
      <c r="ES91" s="200"/>
      <c r="ET91" s="200"/>
      <c r="EU91" s="200"/>
      <c r="EV91" s="200"/>
      <c r="EW91" s="200"/>
      <c r="EX91" s="200"/>
      <c r="EY91" s="200"/>
      <c r="EZ91" s="200"/>
      <c r="FA91" s="200"/>
      <c r="FB91" s="200"/>
      <c r="FC91" s="200"/>
      <c r="FD91" s="200"/>
      <c r="FE91" s="200"/>
      <c r="FF91" s="200"/>
      <c r="FG91" s="200"/>
      <c r="FH91" s="200"/>
      <c r="FI91" s="200"/>
      <c r="FJ91" s="200"/>
      <c r="FK91" s="200"/>
    </row>
    <row r="92" spans="1:167" s="41" customFormat="1" ht="15" customHeight="1">
      <c r="A92" s="216"/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8"/>
      <c r="AC92" s="204"/>
      <c r="AD92" s="205"/>
      <c r="AE92" s="205"/>
      <c r="AF92" s="205"/>
      <c r="AG92" s="205"/>
      <c r="AH92" s="205"/>
      <c r="AI92" s="205"/>
      <c r="AJ92" s="205"/>
      <c r="AK92" s="206"/>
      <c r="AL92" s="150" t="s">
        <v>275</v>
      </c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203">
        <f t="shared" si="3"/>
        <v>15000</v>
      </c>
      <c r="BB92" s="203"/>
      <c r="BC92" s="203"/>
      <c r="BD92" s="203"/>
      <c r="BE92" s="203"/>
      <c r="BF92" s="203"/>
      <c r="BG92" s="203"/>
      <c r="BH92" s="203"/>
      <c r="BI92" s="203"/>
      <c r="BJ92" s="203"/>
      <c r="BK92" s="203"/>
      <c r="BL92" s="203"/>
      <c r="BM92" s="203"/>
      <c r="BN92" s="203"/>
      <c r="BO92" s="203"/>
      <c r="BP92" s="203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D92" s="200"/>
      <c r="CE92" s="200"/>
      <c r="CF92" s="200"/>
      <c r="CG92" s="200"/>
      <c r="CH92" s="200"/>
      <c r="CI92" s="200"/>
      <c r="CJ92" s="200"/>
      <c r="CK92" s="200"/>
      <c r="CL92" s="200"/>
      <c r="CM92" s="200"/>
      <c r="CN92" s="200"/>
      <c r="CO92" s="200"/>
      <c r="CP92" s="200"/>
      <c r="CQ92" s="200"/>
      <c r="CR92" s="200"/>
      <c r="CS92" s="200"/>
      <c r="CT92" s="200"/>
      <c r="CU92" s="200"/>
      <c r="CV92" s="200"/>
      <c r="CW92" s="200"/>
      <c r="CX92" s="200"/>
      <c r="CY92" s="200"/>
      <c r="CZ92" s="200"/>
      <c r="DA92" s="200"/>
      <c r="DB92" s="200"/>
      <c r="DC92" s="200"/>
      <c r="DD92" s="200"/>
      <c r="DE92" s="200"/>
      <c r="DF92" s="200"/>
      <c r="DG92" s="200"/>
      <c r="DH92" s="200"/>
      <c r="DI92" s="200"/>
      <c r="DJ92" s="200"/>
      <c r="DK92" s="200"/>
      <c r="DL92" s="200"/>
      <c r="DM92" s="200"/>
      <c r="DN92" s="200"/>
      <c r="DO92" s="200"/>
      <c r="DP92" s="200"/>
      <c r="DQ92" s="200"/>
      <c r="DR92" s="200"/>
      <c r="DS92" s="200"/>
      <c r="DT92" s="200"/>
      <c r="DU92" s="200"/>
      <c r="DV92" s="200"/>
      <c r="DW92" s="200"/>
      <c r="DX92" s="200"/>
      <c r="DY92" s="200"/>
      <c r="DZ92" s="200"/>
      <c r="EA92" s="200"/>
      <c r="EB92" s="200"/>
      <c r="EC92" s="200"/>
      <c r="ED92" s="200"/>
      <c r="EE92" s="200"/>
      <c r="EF92" s="200">
        <v>15000</v>
      </c>
      <c r="EG92" s="200"/>
      <c r="EH92" s="200"/>
      <c r="EI92" s="200"/>
      <c r="EJ92" s="200"/>
      <c r="EK92" s="200"/>
      <c r="EL92" s="200"/>
      <c r="EM92" s="200"/>
      <c r="EN92" s="200"/>
      <c r="EO92" s="200"/>
      <c r="EP92" s="200"/>
      <c r="EQ92" s="200"/>
      <c r="ER92" s="200"/>
      <c r="ES92" s="200"/>
      <c r="ET92" s="200"/>
      <c r="EU92" s="200"/>
      <c r="EV92" s="200"/>
      <c r="EW92" s="200"/>
      <c r="EX92" s="200"/>
      <c r="EY92" s="200"/>
      <c r="EZ92" s="200"/>
      <c r="FA92" s="200"/>
      <c r="FB92" s="200"/>
      <c r="FC92" s="200"/>
      <c r="FD92" s="200"/>
      <c r="FE92" s="200"/>
      <c r="FF92" s="200"/>
      <c r="FG92" s="200"/>
      <c r="FH92" s="200"/>
      <c r="FI92" s="200"/>
      <c r="FJ92" s="200"/>
      <c r="FK92" s="200"/>
    </row>
    <row r="93" spans="1:167" s="41" customFormat="1" ht="15" customHeight="1">
      <c r="A93" s="217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8"/>
      <c r="AC93" s="204"/>
      <c r="AD93" s="205"/>
      <c r="AE93" s="205"/>
      <c r="AF93" s="205"/>
      <c r="AG93" s="205"/>
      <c r="AH93" s="205"/>
      <c r="AI93" s="205"/>
      <c r="AJ93" s="205"/>
      <c r="AK93" s="206"/>
      <c r="AL93" s="150" t="s">
        <v>276</v>
      </c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203">
        <f t="shared" si="3"/>
        <v>1380000</v>
      </c>
      <c r="BB93" s="203"/>
      <c r="BC93" s="203"/>
      <c r="BD93" s="203"/>
      <c r="BE93" s="203"/>
      <c r="BF93" s="203"/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0"/>
      <c r="CQ93" s="200"/>
      <c r="CR93" s="200"/>
      <c r="CS93" s="200"/>
      <c r="CT93" s="200"/>
      <c r="CU93" s="200"/>
      <c r="CV93" s="200"/>
      <c r="CW93" s="200"/>
      <c r="CX93" s="200"/>
      <c r="CY93" s="200"/>
      <c r="CZ93" s="200"/>
      <c r="DA93" s="200"/>
      <c r="DB93" s="200"/>
      <c r="DC93" s="200"/>
      <c r="DD93" s="200"/>
      <c r="DE93" s="200"/>
      <c r="DF93" s="200"/>
      <c r="DG93" s="200"/>
      <c r="DH93" s="200"/>
      <c r="DI93" s="200"/>
      <c r="DJ93" s="200"/>
      <c r="DK93" s="200"/>
      <c r="DL93" s="200"/>
      <c r="DM93" s="200"/>
      <c r="DN93" s="200"/>
      <c r="DO93" s="200"/>
      <c r="DP93" s="200"/>
      <c r="DQ93" s="200"/>
      <c r="DR93" s="200"/>
      <c r="DS93" s="200"/>
      <c r="DT93" s="200"/>
      <c r="DU93" s="200"/>
      <c r="DV93" s="200"/>
      <c r="DW93" s="200"/>
      <c r="DX93" s="200"/>
      <c r="DY93" s="200"/>
      <c r="DZ93" s="200"/>
      <c r="EA93" s="200"/>
      <c r="EB93" s="200"/>
      <c r="EC93" s="200"/>
      <c r="ED93" s="200"/>
      <c r="EE93" s="200"/>
      <c r="EF93" s="200">
        <v>1380000</v>
      </c>
      <c r="EG93" s="200"/>
      <c r="EH93" s="200"/>
      <c r="EI93" s="200"/>
      <c r="EJ93" s="200"/>
      <c r="EK93" s="200"/>
      <c r="EL93" s="200"/>
      <c r="EM93" s="200"/>
      <c r="EN93" s="200"/>
      <c r="EO93" s="200"/>
      <c r="EP93" s="200"/>
      <c r="EQ93" s="200"/>
      <c r="ER93" s="200"/>
      <c r="ES93" s="200"/>
      <c r="ET93" s="200"/>
      <c r="EU93" s="200"/>
      <c r="EV93" s="200"/>
      <c r="EW93" s="200"/>
      <c r="EX93" s="200"/>
      <c r="EY93" s="200"/>
      <c r="EZ93" s="200"/>
      <c r="FA93" s="200"/>
      <c r="FB93" s="200"/>
      <c r="FC93" s="200"/>
      <c r="FD93" s="200"/>
      <c r="FE93" s="200"/>
      <c r="FF93" s="200"/>
      <c r="FG93" s="200"/>
      <c r="FH93" s="200"/>
      <c r="FI93" s="200"/>
      <c r="FJ93" s="200"/>
      <c r="FK93" s="200"/>
    </row>
    <row r="94" spans="1:167" s="41" customFormat="1" ht="15" customHeight="1">
      <c r="A94" s="21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8"/>
      <c r="AC94" s="90"/>
      <c r="AD94" s="91"/>
      <c r="AE94" s="91"/>
      <c r="AF94" s="91"/>
      <c r="AG94" s="91"/>
      <c r="AH94" s="91"/>
      <c r="AI94" s="91"/>
      <c r="AJ94" s="91"/>
      <c r="AK94" s="92"/>
      <c r="AL94" s="150" t="s">
        <v>295</v>
      </c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203">
        <f t="shared" si="3"/>
        <v>0</v>
      </c>
      <c r="BB94" s="203"/>
      <c r="BC94" s="203"/>
      <c r="BD94" s="203"/>
      <c r="BE94" s="203"/>
      <c r="BF94" s="203"/>
      <c r="BG94" s="203"/>
      <c r="BH94" s="203"/>
      <c r="BI94" s="203"/>
      <c r="BJ94" s="203"/>
      <c r="BK94" s="203"/>
      <c r="BL94" s="203"/>
      <c r="BM94" s="203"/>
      <c r="BN94" s="203"/>
      <c r="BO94" s="203"/>
      <c r="BP94" s="203"/>
      <c r="BQ94" s="219"/>
      <c r="BR94" s="220"/>
      <c r="BS94" s="220"/>
      <c r="BT94" s="220"/>
      <c r="BU94" s="220"/>
      <c r="BV94" s="220"/>
      <c r="BW94" s="220"/>
      <c r="BX94" s="220"/>
      <c r="BY94" s="220"/>
      <c r="BZ94" s="220"/>
      <c r="CA94" s="220"/>
      <c r="CB94" s="220"/>
      <c r="CC94" s="220"/>
      <c r="CD94" s="220"/>
      <c r="CE94" s="220"/>
      <c r="CF94" s="221"/>
      <c r="CG94" s="200">
        <v>0</v>
      </c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333">
        <v>0</v>
      </c>
      <c r="EG94" s="333"/>
      <c r="EH94" s="333"/>
      <c r="EI94" s="333"/>
      <c r="EJ94" s="333"/>
      <c r="EK94" s="333"/>
      <c r="EL94" s="333"/>
      <c r="EM94" s="333"/>
      <c r="EN94" s="333"/>
      <c r="EO94" s="333"/>
      <c r="EP94" s="333"/>
      <c r="EQ94" s="333"/>
      <c r="ER94" s="333"/>
      <c r="ES94" s="333"/>
      <c r="ET94" s="333"/>
      <c r="EU94" s="333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</row>
    <row r="95" spans="1:167" s="41" customFormat="1" ht="15" customHeight="1">
      <c r="A95" s="217"/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8"/>
      <c r="AC95" s="204"/>
      <c r="AD95" s="205"/>
      <c r="AE95" s="205"/>
      <c r="AF95" s="205"/>
      <c r="AG95" s="205"/>
      <c r="AH95" s="205"/>
      <c r="AI95" s="205"/>
      <c r="AJ95" s="205"/>
      <c r="AK95" s="206"/>
      <c r="AL95" s="150" t="s">
        <v>277</v>
      </c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203">
        <f t="shared" si="3"/>
        <v>80000</v>
      </c>
      <c r="BB95" s="203"/>
      <c r="BC95" s="203"/>
      <c r="BD95" s="203"/>
      <c r="BE95" s="203"/>
      <c r="BF95" s="203"/>
      <c r="BG95" s="203"/>
      <c r="BH95" s="203"/>
      <c r="BI95" s="203"/>
      <c r="BJ95" s="203"/>
      <c r="BK95" s="203"/>
      <c r="BL95" s="203"/>
      <c r="BM95" s="203"/>
      <c r="BN95" s="203"/>
      <c r="BO95" s="203"/>
      <c r="BP95" s="203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C95" s="200"/>
      <c r="CD95" s="200"/>
      <c r="CE95" s="200"/>
      <c r="CF95" s="200"/>
      <c r="CG95" s="200"/>
      <c r="CH95" s="200"/>
      <c r="CI95" s="200"/>
      <c r="CJ95" s="200"/>
      <c r="CK95" s="200"/>
      <c r="CL95" s="200"/>
      <c r="CM95" s="200"/>
      <c r="CN95" s="200"/>
      <c r="CO95" s="200"/>
      <c r="CP95" s="200"/>
      <c r="CQ95" s="200"/>
      <c r="CR95" s="200"/>
      <c r="CS95" s="200"/>
      <c r="CT95" s="200"/>
      <c r="CU95" s="200"/>
      <c r="CV95" s="200"/>
      <c r="CW95" s="200"/>
      <c r="CX95" s="200"/>
      <c r="CY95" s="200"/>
      <c r="CZ95" s="200"/>
      <c r="DA95" s="200"/>
      <c r="DB95" s="200"/>
      <c r="DC95" s="200"/>
      <c r="DD95" s="200"/>
      <c r="DE95" s="200"/>
      <c r="DF95" s="200"/>
      <c r="DG95" s="200"/>
      <c r="DH95" s="200"/>
      <c r="DI95" s="200"/>
      <c r="DJ95" s="200"/>
      <c r="DK95" s="200"/>
      <c r="DL95" s="200"/>
      <c r="DM95" s="200"/>
      <c r="DN95" s="200"/>
      <c r="DO95" s="200"/>
      <c r="DP95" s="200"/>
      <c r="DQ95" s="200"/>
      <c r="DR95" s="200"/>
      <c r="DS95" s="200"/>
      <c r="DT95" s="200"/>
      <c r="DU95" s="200"/>
      <c r="DV95" s="200"/>
      <c r="DW95" s="200"/>
      <c r="DX95" s="200"/>
      <c r="DY95" s="200"/>
      <c r="DZ95" s="200"/>
      <c r="EA95" s="200"/>
      <c r="EB95" s="200"/>
      <c r="EC95" s="200"/>
      <c r="ED95" s="200"/>
      <c r="EE95" s="200"/>
      <c r="EF95" s="200">
        <v>80000</v>
      </c>
      <c r="EG95" s="200"/>
      <c r="EH95" s="200"/>
      <c r="EI95" s="200"/>
      <c r="EJ95" s="200"/>
      <c r="EK95" s="200"/>
      <c r="EL95" s="200"/>
      <c r="EM95" s="200"/>
      <c r="EN95" s="200"/>
      <c r="EO95" s="200"/>
      <c r="EP95" s="200"/>
      <c r="EQ95" s="200"/>
      <c r="ER95" s="200"/>
      <c r="ES95" s="200"/>
      <c r="ET95" s="200"/>
      <c r="EU95" s="200"/>
      <c r="EV95" s="200"/>
      <c r="EW95" s="200"/>
      <c r="EX95" s="200"/>
      <c r="EY95" s="200"/>
      <c r="EZ95" s="200"/>
      <c r="FA95" s="200"/>
      <c r="FB95" s="200"/>
      <c r="FC95" s="200"/>
      <c r="FD95" s="200"/>
      <c r="FE95" s="200"/>
      <c r="FF95" s="200"/>
      <c r="FG95" s="200"/>
      <c r="FH95" s="200"/>
      <c r="FI95" s="200"/>
      <c r="FJ95" s="200"/>
      <c r="FK95" s="200"/>
    </row>
    <row r="96" spans="1:167" s="41" customFormat="1" ht="15" customHeight="1">
      <c r="A96" s="217"/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8"/>
      <c r="AC96" s="204"/>
      <c r="AD96" s="205"/>
      <c r="AE96" s="205"/>
      <c r="AF96" s="205"/>
      <c r="AG96" s="205"/>
      <c r="AH96" s="205"/>
      <c r="AI96" s="205"/>
      <c r="AJ96" s="205"/>
      <c r="AK96" s="206"/>
      <c r="AL96" s="150" t="s">
        <v>278</v>
      </c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203">
        <f t="shared" si="3"/>
        <v>35000</v>
      </c>
      <c r="BB96" s="203"/>
      <c r="BC96" s="203"/>
      <c r="BD96" s="203"/>
      <c r="BE96" s="203"/>
      <c r="BF96" s="203"/>
      <c r="BG96" s="203"/>
      <c r="BH96" s="203"/>
      <c r="BI96" s="203"/>
      <c r="BJ96" s="203"/>
      <c r="BK96" s="203"/>
      <c r="BL96" s="203"/>
      <c r="BM96" s="203"/>
      <c r="BN96" s="203"/>
      <c r="BO96" s="203"/>
      <c r="BP96" s="203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D96" s="200"/>
      <c r="CE96" s="200"/>
      <c r="CF96" s="200"/>
      <c r="CG96" s="200"/>
      <c r="CH96" s="200"/>
      <c r="CI96" s="200"/>
      <c r="CJ96" s="200"/>
      <c r="CK96" s="200"/>
      <c r="CL96" s="200"/>
      <c r="CM96" s="200"/>
      <c r="CN96" s="200"/>
      <c r="CO96" s="200"/>
      <c r="CP96" s="200"/>
      <c r="CQ96" s="200"/>
      <c r="CR96" s="200"/>
      <c r="CS96" s="200"/>
      <c r="CT96" s="200"/>
      <c r="CU96" s="200"/>
      <c r="CV96" s="200"/>
      <c r="CW96" s="200"/>
      <c r="CX96" s="200"/>
      <c r="CY96" s="200"/>
      <c r="CZ96" s="200"/>
      <c r="DA96" s="200"/>
      <c r="DB96" s="200"/>
      <c r="DC96" s="200"/>
      <c r="DD96" s="200"/>
      <c r="DE96" s="200"/>
      <c r="DF96" s="200"/>
      <c r="DG96" s="200"/>
      <c r="DH96" s="200"/>
      <c r="DI96" s="200"/>
      <c r="DJ96" s="200"/>
      <c r="DK96" s="200"/>
      <c r="DL96" s="200"/>
      <c r="DM96" s="200"/>
      <c r="DN96" s="200"/>
      <c r="DO96" s="200"/>
      <c r="DP96" s="200"/>
      <c r="DQ96" s="200"/>
      <c r="DR96" s="200"/>
      <c r="DS96" s="200"/>
      <c r="DT96" s="200"/>
      <c r="DU96" s="200"/>
      <c r="DV96" s="200"/>
      <c r="DW96" s="200"/>
      <c r="DX96" s="200"/>
      <c r="DY96" s="200"/>
      <c r="DZ96" s="200"/>
      <c r="EA96" s="200"/>
      <c r="EB96" s="200"/>
      <c r="EC96" s="200"/>
      <c r="ED96" s="200"/>
      <c r="EE96" s="200"/>
      <c r="EF96" s="200">
        <v>35000</v>
      </c>
      <c r="EG96" s="200"/>
      <c r="EH96" s="200"/>
      <c r="EI96" s="200"/>
      <c r="EJ96" s="200"/>
      <c r="EK96" s="200"/>
      <c r="EL96" s="200"/>
      <c r="EM96" s="200"/>
      <c r="EN96" s="200"/>
      <c r="EO96" s="200"/>
      <c r="EP96" s="200"/>
      <c r="EQ96" s="200"/>
      <c r="ER96" s="200"/>
      <c r="ES96" s="200"/>
      <c r="ET96" s="200"/>
      <c r="EU96" s="200"/>
      <c r="EV96" s="200"/>
      <c r="EW96" s="200"/>
      <c r="EX96" s="200"/>
      <c r="EY96" s="200"/>
      <c r="EZ96" s="200"/>
      <c r="FA96" s="200"/>
      <c r="FB96" s="200"/>
      <c r="FC96" s="200"/>
      <c r="FD96" s="200"/>
      <c r="FE96" s="200"/>
      <c r="FF96" s="200"/>
      <c r="FG96" s="200"/>
      <c r="FH96" s="200"/>
      <c r="FI96" s="200"/>
      <c r="FJ96" s="200"/>
      <c r="FK96" s="200"/>
    </row>
    <row r="97" spans="1:167" s="41" customFormat="1" ht="15" customHeight="1">
      <c r="A97" s="217"/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8"/>
      <c r="AC97" s="204"/>
      <c r="AD97" s="205"/>
      <c r="AE97" s="205"/>
      <c r="AF97" s="205"/>
      <c r="AG97" s="205"/>
      <c r="AH97" s="205"/>
      <c r="AI97" s="205"/>
      <c r="AJ97" s="205"/>
      <c r="AK97" s="206"/>
      <c r="AL97" s="150" t="s">
        <v>279</v>
      </c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203">
        <f t="shared" si="3"/>
        <v>80000</v>
      </c>
      <c r="BB97" s="203"/>
      <c r="BC97" s="203"/>
      <c r="BD97" s="203"/>
      <c r="BE97" s="203"/>
      <c r="BF97" s="203"/>
      <c r="BG97" s="203"/>
      <c r="BH97" s="203"/>
      <c r="BI97" s="203"/>
      <c r="BJ97" s="203"/>
      <c r="BK97" s="203"/>
      <c r="BL97" s="203"/>
      <c r="BM97" s="203"/>
      <c r="BN97" s="203"/>
      <c r="BO97" s="203"/>
      <c r="BP97" s="203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0"/>
      <c r="CQ97" s="200"/>
      <c r="CR97" s="200"/>
      <c r="CS97" s="200"/>
      <c r="CT97" s="200"/>
      <c r="CU97" s="200"/>
      <c r="CV97" s="200"/>
      <c r="CW97" s="200"/>
      <c r="CX97" s="200"/>
      <c r="CY97" s="200"/>
      <c r="CZ97" s="200"/>
      <c r="DA97" s="200"/>
      <c r="DB97" s="200"/>
      <c r="DC97" s="200"/>
      <c r="DD97" s="200"/>
      <c r="DE97" s="200"/>
      <c r="DF97" s="200"/>
      <c r="DG97" s="200"/>
      <c r="DH97" s="200"/>
      <c r="DI97" s="200"/>
      <c r="DJ97" s="200"/>
      <c r="DK97" s="200"/>
      <c r="DL97" s="200"/>
      <c r="DM97" s="200"/>
      <c r="DN97" s="200"/>
      <c r="DO97" s="200"/>
      <c r="DP97" s="200"/>
      <c r="DQ97" s="200"/>
      <c r="DR97" s="200"/>
      <c r="DS97" s="200"/>
      <c r="DT97" s="200"/>
      <c r="DU97" s="200"/>
      <c r="DV97" s="200"/>
      <c r="DW97" s="200"/>
      <c r="DX97" s="200"/>
      <c r="DY97" s="200"/>
      <c r="DZ97" s="200"/>
      <c r="EA97" s="200"/>
      <c r="EB97" s="200"/>
      <c r="EC97" s="200"/>
      <c r="ED97" s="200"/>
      <c r="EE97" s="200"/>
      <c r="EF97" s="200">
        <v>80000</v>
      </c>
      <c r="EG97" s="200"/>
      <c r="EH97" s="200"/>
      <c r="EI97" s="200"/>
      <c r="EJ97" s="200"/>
      <c r="EK97" s="200"/>
      <c r="EL97" s="200"/>
      <c r="EM97" s="200"/>
      <c r="EN97" s="200"/>
      <c r="EO97" s="200"/>
      <c r="EP97" s="200"/>
      <c r="EQ97" s="200"/>
      <c r="ER97" s="200"/>
      <c r="ES97" s="200"/>
      <c r="ET97" s="200"/>
      <c r="EU97" s="200"/>
      <c r="EV97" s="200"/>
      <c r="EW97" s="200"/>
      <c r="EX97" s="200"/>
      <c r="EY97" s="200"/>
      <c r="EZ97" s="200"/>
      <c r="FA97" s="200"/>
      <c r="FB97" s="200"/>
      <c r="FC97" s="200"/>
      <c r="FD97" s="200"/>
      <c r="FE97" s="200"/>
      <c r="FF97" s="200"/>
      <c r="FG97" s="200"/>
      <c r="FH97" s="200"/>
      <c r="FI97" s="200"/>
      <c r="FJ97" s="200"/>
      <c r="FK97" s="200"/>
    </row>
    <row r="98" spans="1:167" s="41" customFormat="1" ht="15" customHeight="1">
      <c r="A98" s="217"/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8"/>
      <c r="AC98" s="204"/>
      <c r="AD98" s="205"/>
      <c r="AE98" s="205"/>
      <c r="AF98" s="205"/>
      <c r="AG98" s="205"/>
      <c r="AH98" s="205"/>
      <c r="AI98" s="205"/>
      <c r="AJ98" s="205"/>
      <c r="AK98" s="206"/>
      <c r="AL98" s="150" t="s">
        <v>304</v>
      </c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203">
        <f t="shared" si="3"/>
        <v>15000</v>
      </c>
      <c r="BB98" s="203"/>
      <c r="BC98" s="203"/>
      <c r="BD98" s="203"/>
      <c r="BE98" s="203"/>
      <c r="BF98" s="203"/>
      <c r="BG98" s="203"/>
      <c r="BH98" s="203"/>
      <c r="BI98" s="203"/>
      <c r="BJ98" s="203"/>
      <c r="BK98" s="203"/>
      <c r="BL98" s="203"/>
      <c r="BM98" s="203"/>
      <c r="BN98" s="203"/>
      <c r="BO98" s="203"/>
      <c r="BP98" s="203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0"/>
      <c r="CQ98" s="200"/>
      <c r="CR98" s="200"/>
      <c r="CS98" s="200"/>
      <c r="CT98" s="200"/>
      <c r="CU98" s="200"/>
      <c r="CV98" s="200"/>
      <c r="CW98" s="200"/>
      <c r="CX98" s="200"/>
      <c r="CY98" s="200"/>
      <c r="CZ98" s="200"/>
      <c r="DA98" s="200"/>
      <c r="DB98" s="200"/>
      <c r="DC98" s="200"/>
      <c r="DD98" s="200"/>
      <c r="DE98" s="200"/>
      <c r="DF98" s="200"/>
      <c r="DG98" s="200"/>
      <c r="DH98" s="200"/>
      <c r="DI98" s="200"/>
      <c r="DJ98" s="200"/>
      <c r="DK98" s="200"/>
      <c r="DL98" s="200"/>
      <c r="DM98" s="200"/>
      <c r="DN98" s="200"/>
      <c r="DO98" s="200"/>
      <c r="DP98" s="200"/>
      <c r="DQ98" s="200"/>
      <c r="DR98" s="200"/>
      <c r="DS98" s="200"/>
      <c r="DT98" s="200"/>
      <c r="DU98" s="200"/>
      <c r="DV98" s="200"/>
      <c r="DW98" s="200"/>
      <c r="DX98" s="200"/>
      <c r="DY98" s="200"/>
      <c r="DZ98" s="200"/>
      <c r="EA98" s="200"/>
      <c r="EB98" s="200"/>
      <c r="EC98" s="200"/>
      <c r="ED98" s="200"/>
      <c r="EE98" s="200"/>
      <c r="EF98" s="200"/>
      <c r="EG98" s="200"/>
      <c r="EH98" s="200"/>
      <c r="EI98" s="200"/>
      <c r="EJ98" s="200"/>
      <c r="EK98" s="200"/>
      <c r="EL98" s="200"/>
      <c r="EM98" s="200"/>
      <c r="EN98" s="200"/>
      <c r="EO98" s="200"/>
      <c r="EP98" s="200"/>
      <c r="EQ98" s="200"/>
      <c r="ER98" s="200"/>
      <c r="ES98" s="200"/>
      <c r="ET98" s="200"/>
      <c r="EU98" s="200"/>
      <c r="EV98" s="200">
        <v>15000</v>
      </c>
      <c r="EW98" s="200"/>
      <c r="EX98" s="200"/>
      <c r="EY98" s="200"/>
      <c r="EZ98" s="200"/>
      <c r="FA98" s="200"/>
      <c r="FB98" s="200"/>
      <c r="FC98" s="200"/>
      <c r="FD98" s="200"/>
      <c r="FE98" s="200"/>
      <c r="FF98" s="200"/>
      <c r="FG98" s="200"/>
      <c r="FH98" s="200"/>
      <c r="FI98" s="200"/>
      <c r="FJ98" s="200"/>
      <c r="FK98" s="200"/>
    </row>
    <row r="99" spans="1:167" s="41" customFormat="1" ht="15" customHeight="1">
      <c r="A99" s="217"/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8"/>
      <c r="AC99" s="204"/>
      <c r="AD99" s="205"/>
      <c r="AE99" s="205"/>
      <c r="AF99" s="205"/>
      <c r="AG99" s="205"/>
      <c r="AH99" s="205"/>
      <c r="AI99" s="205"/>
      <c r="AJ99" s="205"/>
      <c r="AK99" s="206"/>
      <c r="AL99" s="150" t="s">
        <v>280</v>
      </c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203">
        <f t="shared" si="3"/>
        <v>15100</v>
      </c>
      <c r="BB99" s="203"/>
      <c r="BC99" s="203"/>
      <c r="BD99" s="203"/>
      <c r="BE99" s="203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3"/>
      <c r="BQ99" s="200">
        <v>15100</v>
      </c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D99" s="200"/>
      <c r="CE99" s="200"/>
      <c r="CF99" s="200"/>
      <c r="CG99" s="200"/>
      <c r="CH99" s="200"/>
      <c r="CI99" s="200"/>
      <c r="CJ99" s="200"/>
      <c r="CK99" s="200"/>
      <c r="CL99" s="200"/>
      <c r="CM99" s="200"/>
      <c r="CN99" s="200"/>
      <c r="CO99" s="200"/>
      <c r="CP99" s="200"/>
      <c r="CQ99" s="200"/>
      <c r="CR99" s="200"/>
      <c r="CS99" s="200"/>
      <c r="CT99" s="200"/>
      <c r="CU99" s="200"/>
      <c r="CV99" s="200"/>
      <c r="CW99" s="200"/>
      <c r="CX99" s="200"/>
      <c r="CY99" s="200"/>
      <c r="CZ99" s="200"/>
      <c r="DA99" s="200"/>
      <c r="DB99" s="200"/>
      <c r="DC99" s="200"/>
      <c r="DD99" s="200"/>
      <c r="DE99" s="200"/>
      <c r="DF99" s="200"/>
      <c r="DG99" s="200"/>
      <c r="DH99" s="200"/>
      <c r="DI99" s="200"/>
      <c r="DJ99" s="200"/>
      <c r="DK99" s="200"/>
      <c r="DL99" s="200"/>
      <c r="DM99" s="200"/>
      <c r="DN99" s="200"/>
      <c r="DO99" s="200"/>
      <c r="DP99" s="200"/>
      <c r="DQ99" s="200"/>
      <c r="DR99" s="200"/>
      <c r="DS99" s="200"/>
      <c r="DT99" s="200"/>
      <c r="DU99" s="200"/>
      <c r="DV99" s="200"/>
      <c r="DW99" s="200"/>
      <c r="DX99" s="200"/>
      <c r="DY99" s="200"/>
      <c r="DZ99" s="200"/>
      <c r="EA99" s="200"/>
      <c r="EB99" s="200"/>
      <c r="EC99" s="200"/>
      <c r="ED99" s="200"/>
      <c r="EE99" s="200"/>
      <c r="EF99" s="200"/>
      <c r="EG99" s="200"/>
      <c r="EH99" s="200"/>
      <c r="EI99" s="200"/>
      <c r="EJ99" s="200"/>
      <c r="EK99" s="200"/>
      <c r="EL99" s="200"/>
      <c r="EM99" s="200"/>
      <c r="EN99" s="200"/>
      <c r="EO99" s="200"/>
      <c r="EP99" s="200"/>
      <c r="EQ99" s="200"/>
      <c r="ER99" s="200"/>
      <c r="ES99" s="200"/>
      <c r="ET99" s="200"/>
      <c r="EU99" s="200"/>
      <c r="EV99" s="200"/>
      <c r="EW99" s="200"/>
      <c r="EX99" s="200"/>
      <c r="EY99" s="200"/>
      <c r="EZ99" s="200"/>
      <c r="FA99" s="200"/>
      <c r="FB99" s="200"/>
      <c r="FC99" s="200"/>
      <c r="FD99" s="200"/>
      <c r="FE99" s="200"/>
      <c r="FF99" s="200"/>
      <c r="FG99" s="200"/>
      <c r="FH99" s="200"/>
      <c r="FI99" s="200"/>
      <c r="FJ99" s="200"/>
      <c r="FK99" s="200"/>
    </row>
    <row r="100" spans="1:167" s="41" customFormat="1" ht="15" customHeight="1">
      <c r="A100" s="217"/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8"/>
      <c r="AC100" s="90"/>
      <c r="AD100" s="91"/>
      <c r="AE100" s="91"/>
      <c r="AF100" s="91"/>
      <c r="AG100" s="91"/>
      <c r="AH100" s="91"/>
      <c r="AI100" s="91"/>
      <c r="AJ100" s="91"/>
      <c r="AK100" s="92"/>
      <c r="AL100" s="150" t="s">
        <v>252</v>
      </c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203">
        <f t="shared" si="3"/>
        <v>0</v>
      </c>
      <c r="BB100" s="203"/>
      <c r="BC100" s="203"/>
      <c r="BD100" s="203"/>
      <c r="BE100" s="203"/>
      <c r="BF100" s="203"/>
      <c r="BG100" s="203"/>
      <c r="BH100" s="203"/>
      <c r="BI100" s="203"/>
      <c r="BJ100" s="203"/>
      <c r="BK100" s="203"/>
      <c r="BL100" s="203"/>
      <c r="BM100" s="203"/>
      <c r="BN100" s="203"/>
      <c r="BO100" s="203"/>
      <c r="BP100" s="203"/>
      <c r="BQ100" s="219"/>
      <c r="BR100" s="220"/>
      <c r="BS100" s="220"/>
      <c r="BT100" s="220"/>
      <c r="BU100" s="220"/>
      <c r="BV100" s="220"/>
      <c r="BW100" s="220"/>
      <c r="BX100" s="220"/>
      <c r="BY100" s="220"/>
      <c r="BZ100" s="220"/>
      <c r="CA100" s="220"/>
      <c r="CB100" s="220"/>
      <c r="CC100" s="220"/>
      <c r="CD100" s="220"/>
      <c r="CE100" s="220"/>
      <c r="CF100" s="221"/>
      <c r="CG100" s="200">
        <v>0</v>
      </c>
      <c r="CH100" s="200"/>
      <c r="CI100" s="200"/>
      <c r="CJ100" s="200"/>
      <c r="CK100" s="200"/>
      <c r="CL100" s="200"/>
      <c r="CM100" s="200"/>
      <c r="CN100" s="200"/>
      <c r="CO100" s="200"/>
      <c r="CP100" s="200"/>
      <c r="CQ100" s="200"/>
      <c r="CR100" s="200"/>
      <c r="CS100" s="200"/>
      <c r="CT100" s="200"/>
      <c r="CU100" s="200"/>
      <c r="CV100" s="200"/>
      <c r="CW100" s="200"/>
      <c r="CX100" s="200"/>
      <c r="CY100" s="200"/>
      <c r="CZ100" s="200"/>
      <c r="DA100" s="200"/>
      <c r="DB100" s="200"/>
      <c r="DC100" s="200"/>
      <c r="DD100" s="200"/>
      <c r="DE100" s="200"/>
      <c r="DF100" s="200"/>
      <c r="DG100" s="200"/>
      <c r="DH100" s="200"/>
      <c r="DI100" s="200"/>
      <c r="DJ100" s="200"/>
      <c r="DK100" s="200"/>
      <c r="DL100" s="200"/>
      <c r="DM100" s="200"/>
      <c r="DN100" s="200"/>
      <c r="DO100" s="200"/>
      <c r="DP100" s="200"/>
      <c r="DQ100" s="200"/>
      <c r="DR100" s="200"/>
      <c r="DS100" s="200"/>
      <c r="DT100" s="200"/>
      <c r="DU100" s="200"/>
      <c r="DV100" s="200"/>
      <c r="DW100" s="200"/>
      <c r="DX100" s="200"/>
      <c r="DY100" s="200"/>
      <c r="DZ100" s="200"/>
      <c r="EA100" s="200"/>
      <c r="EB100" s="200"/>
      <c r="EC100" s="200"/>
      <c r="ED100" s="200"/>
      <c r="EE100" s="200"/>
      <c r="EF100" s="200"/>
      <c r="EG100" s="200"/>
      <c r="EH100" s="200"/>
      <c r="EI100" s="200"/>
      <c r="EJ100" s="200"/>
      <c r="EK100" s="200"/>
      <c r="EL100" s="200"/>
      <c r="EM100" s="200"/>
      <c r="EN100" s="200"/>
      <c r="EO100" s="200"/>
      <c r="EP100" s="200"/>
      <c r="EQ100" s="200"/>
      <c r="ER100" s="200"/>
      <c r="ES100" s="200"/>
      <c r="ET100" s="200"/>
      <c r="EU100" s="200"/>
      <c r="EV100" s="200"/>
      <c r="EW100" s="200"/>
      <c r="EX100" s="200"/>
      <c r="EY100" s="200"/>
      <c r="EZ100" s="200"/>
      <c r="FA100" s="200"/>
      <c r="FB100" s="200"/>
      <c r="FC100" s="200"/>
      <c r="FD100" s="200"/>
      <c r="FE100" s="200"/>
      <c r="FF100" s="200"/>
      <c r="FG100" s="200"/>
      <c r="FH100" s="200"/>
      <c r="FI100" s="200"/>
      <c r="FJ100" s="200"/>
      <c r="FK100" s="200"/>
    </row>
    <row r="101" spans="1:167" s="41" customFormat="1" ht="15" customHeight="1">
      <c r="A101" s="218"/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8"/>
      <c r="AC101" s="204"/>
      <c r="AD101" s="205"/>
      <c r="AE101" s="205"/>
      <c r="AF101" s="205"/>
      <c r="AG101" s="205"/>
      <c r="AH101" s="205"/>
      <c r="AI101" s="205"/>
      <c r="AJ101" s="205"/>
      <c r="AK101" s="206"/>
      <c r="AL101" s="150" t="s">
        <v>283</v>
      </c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203">
        <f t="shared" si="3"/>
        <v>75968</v>
      </c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0">
        <v>0</v>
      </c>
      <c r="BR101" s="200"/>
      <c r="BS101" s="200"/>
      <c r="BT101" s="200"/>
      <c r="BU101" s="200"/>
      <c r="BV101" s="200"/>
      <c r="BW101" s="200"/>
      <c r="BX101" s="200"/>
      <c r="BY101" s="200"/>
      <c r="BZ101" s="200"/>
      <c r="CA101" s="200"/>
      <c r="CB101" s="200"/>
      <c r="CC101" s="200"/>
      <c r="CD101" s="200"/>
      <c r="CE101" s="200"/>
      <c r="CF101" s="200"/>
      <c r="CG101" s="200">
        <v>75968</v>
      </c>
      <c r="CH101" s="200"/>
      <c r="CI101" s="200"/>
      <c r="CJ101" s="200"/>
      <c r="CK101" s="200"/>
      <c r="CL101" s="200"/>
      <c r="CM101" s="200"/>
      <c r="CN101" s="200"/>
      <c r="CO101" s="200"/>
      <c r="CP101" s="200"/>
      <c r="CQ101" s="200"/>
      <c r="CR101" s="200"/>
      <c r="CS101" s="200"/>
      <c r="CT101" s="200"/>
      <c r="CU101" s="200"/>
      <c r="CV101" s="200"/>
      <c r="CW101" s="200"/>
      <c r="CX101" s="200"/>
      <c r="CY101" s="200"/>
      <c r="CZ101" s="200"/>
      <c r="DA101" s="200"/>
      <c r="DB101" s="200"/>
      <c r="DC101" s="200"/>
      <c r="DD101" s="200"/>
      <c r="DE101" s="200"/>
      <c r="DF101" s="200"/>
      <c r="DG101" s="200"/>
      <c r="DH101" s="200"/>
      <c r="DI101" s="200"/>
      <c r="DJ101" s="200"/>
      <c r="DK101" s="200"/>
      <c r="DL101" s="200"/>
      <c r="DM101" s="200"/>
      <c r="DN101" s="200"/>
      <c r="DO101" s="200"/>
      <c r="DP101" s="200"/>
      <c r="DQ101" s="200"/>
      <c r="DR101" s="200"/>
      <c r="DS101" s="200"/>
      <c r="DT101" s="200"/>
      <c r="DU101" s="200"/>
      <c r="DV101" s="200"/>
      <c r="DW101" s="200"/>
      <c r="DX101" s="200"/>
      <c r="DY101" s="200"/>
      <c r="DZ101" s="200"/>
      <c r="EA101" s="200"/>
      <c r="EB101" s="200"/>
      <c r="EC101" s="200"/>
      <c r="ED101" s="200"/>
      <c r="EE101" s="200"/>
      <c r="EF101" s="200"/>
      <c r="EG101" s="200"/>
      <c r="EH101" s="200"/>
      <c r="EI101" s="200"/>
      <c r="EJ101" s="200"/>
      <c r="EK101" s="200"/>
      <c r="EL101" s="200"/>
      <c r="EM101" s="200"/>
      <c r="EN101" s="200"/>
      <c r="EO101" s="200"/>
      <c r="EP101" s="200"/>
      <c r="EQ101" s="200"/>
      <c r="ER101" s="200"/>
      <c r="ES101" s="200"/>
      <c r="ET101" s="200"/>
      <c r="EU101" s="200"/>
      <c r="EV101" s="200"/>
      <c r="EW101" s="200"/>
      <c r="EX101" s="200"/>
      <c r="EY101" s="200"/>
      <c r="EZ101" s="200"/>
      <c r="FA101" s="200"/>
      <c r="FB101" s="200"/>
      <c r="FC101" s="200"/>
      <c r="FD101" s="200"/>
      <c r="FE101" s="200"/>
      <c r="FF101" s="200"/>
      <c r="FG101" s="200"/>
      <c r="FH101" s="200"/>
      <c r="FI101" s="200"/>
      <c r="FJ101" s="200"/>
      <c r="FK101" s="200"/>
    </row>
    <row r="102" spans="1:167" s="41" customFormat="1" ht="15" customHeight="1">
      <c r="A102" s="94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40"/>
      <c r="AC102" s="90"/>
      <c r="AD102" s="91"/>
      <c r="AE102" s="91"/>
      <c r="AF102" s="91"/>
      <c r="AG102" s="91"/>
      <c r="AH102" s="91"/>
      <c r="AI102" s="91"/>
      <c r="AJ102" s="91"/>
      <c r="AK102" s="92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203">
        <f t="shared" si="3"/>
        <v>0</v>
      </c>
      <c r="BB102" s="203"/>
      <c r="BC102" s="203"/>
      <c r="BD102" s="203"/>
      <c r="BE102" s="203"/>
      <c r="BF102" s="203"/>
      <c r="BG102" s="203"/>
      <c r="BH102" s="203"/>
      <c r="BI102" s="203"/>
      <c r="BJ102" s="203"/>
      <c r="BK102" s="203"/>
      <c r="BL102" s="203"/>
      <c r="BM102" s="203"/>
      <c r="BN102" s="203"/>
      <c r="BO102" s="203"/>
      <c r="BP102" s="203"/>
      <c r="BQ102" s="200">
        <v>0</v>
      </c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0"/>
      <c r="CL102" s="200"/>
      <c r="CM102" s="200"/>
      <c r="CN102" s="200"/>
      <c r="CO102" s="200"/>
      <c r="CP102" s="200"/>
      <c r="CQ102" s="200"/>
      <c r="CR102" s="200"/>
      <c r="CS102" s="200"/>
      <c r="CT102" s="200"/>
      <c r="CU102" s="200"/>
      <c r="CV102" s="200"/>
      <c r="CW102" s="200"/>
      <c r="CX102" s="200"/>
      <c r="CY102" s="200"/>
      <c r="CZ102" s="200"/>
      <c r="DA102" s="200"/>
      <c r="DB102" s="200"/>
      <c r="DC102" s="200"/>
      <c r="DD102" s="200"/>
      <c r="DE102" s="200"/>
      <c r="DF102" s="200"/>
      <c r="DG102" s="200"/>
      <c r="DH102" s="200"/>
      <c r="DI102" s="200"/>
      <c r="DJ102" s="200"/>
      <c r="DK102" s="200"/>
      <c r="DL102" s="200"/>
      <c r="DM102" s="200"/>
      <c r="DN102" s="200"/>
      <c r="DO102" s="200"/>
      <c r="DP102" s="200"/>
      <c r="DQ102" s="200"/>
      <c r="DR102" s="200"/>
      <c r="DS102" s="200"/>
      <c r="DT102" s="200"/>
      <c r="DU102" s="200"/>
      <c r="DV102" s="200"/>
      <c r="DW102" s="200"/>
      <c r="DX102" s="200"/>
      <c r="DY102" s="200"/>
      <c r="DZ102" s="200"/>
      <c r="EA102" s="200"/>
      <c r="EB102" s="200"/>
      <c r="EC102" s="200"/>
      <c r="ED102" s="200"/>
      <c r="EE102" s="200"/>
      <c r="EF102" s="200"/>
      <c r="EG102" s="200"/>
      <c r="EH102" s="200"/>
      <c r="EI102" s="200"/>
      <c r="EJ102" s="200"/>
      <c r="EK102" s="200"/>
      <c r="EL102" s="200"/>
      <c r="EM102" s="200"/>
      <c r="EN102" s="200"/>
      <c r="EO102" s="200"/>
      <c r="EP102" s="200"/>
      <c r="EQ102" s="200"/>
      <c r="ER102" s="200"/>
      <c r="ES102" s="200"/>
      <c r="ET102" s="200"/>
      <c r="EU102" s="200"/>
      <c r="EV102" s="200"/>
      <c r="EW102" s="200"/>
      <c r="EX102" s="200"/>
      <c r="EY102" s="200"/>
      <c r="EZ102" s="200"/>
      <c r="FA102" s="200"/>
      <c r="FB102" s="200"/>
      <c r="FC102" s="200"/>
      <c r="FD102" s="200"/>
      <c r="FE102" s="200"/>
      <c r="FF102" s="200"/>
      <c r="FG102" s="200"/>
      <c r="FH102" s="200"/>
      <c r="FI102" s="200"/>
      <c r="FJ102" s="200"/>
      <c r="FK102" s="200"/>
    </row>
    <row r="103" spans="1:167" s="28" customFormat="1" ht="24.75" customHeight="1">
      <c r="A103" s="35"/>
      <c r="B103" s="268" t="s">
        <v>138</v>
      </c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9"/>
      <c r="AC103" s="271" t="s">
        <v>137</v>
      </c>
      <c r="AD103" s="272"/>
      <c r="AE103" s="272"/>
      <c r="AF103" s="272"/>
      <c r="AG103" s="272"/>
      <c r="AH103" s="272"/>
      <c r="AI103" s="272"/>
      <c r="AJ103" s="272"/>
      <c r="AK103" s="273"/>
      <c r="AL103" s="274" t="s">
        <v>15</v>
      </c>
      <c r="AM103" s="274"/>
      <c r="AN103" s="274"/>
      <c r="AO103" s="274"/>
      <c r="AP103" s="274"/>
      <c r="AQ103" s="274"/>
      <c r="AR103" s="274"/>
      <c r="AS103" s="274"/>
      <c r="AT103" s="274"/>
      <c r="AU103" s="274"/>
      <c r="AV103" s="274"/>
      <c r="AW103" s="274"/>
      <c r="AX103" s="274"/>
      <c r="AY103" s="274"/>
      <c r="AZ103" s="274"/>
      <c r="BA103" s="242"/>
      <c r="BB103" s="242"/>
      <c r="BC103" s="242"/>
      <c r="BD103" s="242"/>
      <c r="BE103" s="242"/>
      <c r="BF103" s="242"/>
      <c r="BG103" s="242"/>
      <c r="BH103" s="242"/>
      <c r="BI103" s="242"/>
      <c r="BJ103" s="242"/>
      <c r="BK103" s="242"/>
      <c r="BL103" s="242"/>
      <c r="BM103" s="242"/>
      <c r="BN103" s="242"/>
      <c r="BO103" s="242"/>
      <c r="BP103" s="242"/>
      <c r="BQ103" s="270"/>
      <c r="BR103" s="270"/>
      <c r="BS103" s="270"/>
      <c r="BT103" s="270"/>
      <c r="BU103" s="270"/>
      <c r="BV103" s="270"/>
      <c r="BW103" s="270"/>
      <c r="BX103" s="270"/>
      <c r="BY103" s="270"/>
      <c r="BZ103" s="270"/>
      <c r="CA103" s="270"/>
      <c r="CB103" s="270"/>
      <c r="CC103" s="270"/>
      <c r="CD103" s="270"/>
      <c r="CE103" s="270"/>
      <c r="CF103" s="270"/>
      <c r="CG103" s="270"/>
      <c r="CH103" s="270"/>
      <c r="CI103" s="270"/>
      <c r="CJ103" s="270"/>
      <c r="CK103" s="270"/>
      <c r="CL103" s="270"/>
      <c r="CM103" s="270"/>
      <c r="CN103" s="270"/>
      <c r="CO103" s="270"/>
      <c r="CP103" s="270"/>
      <c r="CQ103" s="270"/>
      <c r="CR103" s="270"/>
      <c r="CS103" s="270"/>
      <c r="CT103" s="270"/>
      <c r="CU103" s="270"/>
      <c r="CV103" s="270"/>
      <c r="CW103" s="270"/>
      <c r="CX103" s="270"/>
      <c r="CY103" s="270"/>
      <c r="CZ103" s="270"/>
      <c r="DA103" s="270"/>
      <c r="DB103" s="270"/>
      <c r="DC103" s="270"/>
      <c r="DD103" s="270"/>
      <c r="DE103" s="270"/>
      <c r="DF103" s="270"/>
      <c r="DG103" s="270"/>
      <c r="DH103" s="270"/>
      <c r="DI103" s="270"/>
      <c r="DJ103" s="270"/>
      <c r="DK103" s="270"/>
      <c r="DL103" s="270"/>
      <c r="DM103" s="270"/>
      <c r="DN103" s="270"/>
      <c r="DO103" s="270"/>
      <c r="DP103" s="270"/>
      <c r="DQ103" s="270"/>
      <c r="DR103" s="270"/>
      <c r="DS103" s="270"/>
      <c r="DT103" s="270"/>
      <c r="DU103" s="270"/>
      <c r="DV103" s="270"/>
      <c r="DW103" s="270"/>
      <c r="DX103" s="270"/>
      <c r="DY103" s="270"/>
      <c r="DZ103" s="270"/>
      <c r="EA103" s="270"/>
      <c r="EB103" s="270"/>
      <c r="EC103" s="270"/>
      <c r="ED103" s="270"/>
      <c r="EE103" s="270"/>
      <c r="EF103" s="270"/>
      <c r="EG103" s="270"/>
      <c r="EH103" s="270"/>
      <c r="EI103" s="270"/>
      <c r="EJ103" s="270"/>
      <c r="EK103" s="270"/>
      <c r="EL103" s="270"/>
      <c r="EM103" s="270"/>
      <c r="EN103" s="270"/>
      <c r="EO103" s="270"/>
      <c r="EP103" s="270"/>
      <c r="EQ103" s="270"/>
      <c r="ER103" s="270"/>
      <c r="ES103" s="270"/>
      <c r="ET103" s="270"/>
      <c r="EU103" s="270"/>
      <c r="EV103" s="270"/>
      <c r="EW103" s="270"/>
      <c r="EX103" s="270"/>
      <c r="EY103" s="270"/>
      <c r="EZ103" s="270"/>
      <c r="FA103" s="270"/>
      <c r="FB103" s="270"/>
      <c r="FC103" s="270"/>
      <c r="FD103" s="270"/>
      <c r="FE103" s="270"/>
      <c r="FF103" s="270"/>
      <c r="FG103" s="270"/>
      <c r="FH103" s="270"/>
      <c r="FI103" s="270"/>
      <c r="FJ103" s="270"/>
      <c r="FK103" s="270"/>
    </row>
    <row r="104" spans="1:167" s="28" customFormat="1" ht="15" customHeight="1">
      <c r="A104" s="35"/>
      <c r="B104" s="263" t="s">
        <v>1</v>
      </c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4"/>
      <c r="AC104" s="253"/>
      <c r="AD104" s="254"/>
      <c r="AE104" s="254"/>
      <c r="AF104" s="254"/>
      <c r="AG104" s="254"/>
      <c r="AH104" s="254"/>
      <c r="AI104" s="254"/>
      <c r="AJ104" s="254"/>
      <c r="AK104" s="255"/>
      <c r="AL104" s="234" t="s">
        <v>204</v>
      </c>
      <c r="AM104" s="234"/>
      <c r="AN104" s="234"/>
      <c r="AO104" s="234"/>
      <c r="AP104" s="234"/>
      <c r="AQ104" s="234"/>
      <c r="AR104" s="234"/>
      <c r="AS104" s="234"/>
      <c r="AT104" s="234"/>
      <c r="AU104" s="234"/>
      <c r="AV104" s="234"/>
      <c r="AW104" s="234"/>
      <c r="AX104" s="234"/>
      <c r="AY104" s="234"/>
      <c r="AZ104" s="234"/>
      <c r="BA104" s="242" t="s">
        <v>204</v>
      </c>
      <c r="BB104" s="242"/>
      <c r="BC104" s="242"/>
      <c r="BD104" s="242"/>
      <c r="BE104" s="242"/>
      <c r="BF104" s="242"/>
      <c r="BG104" s="242"/>
      <c r="BH104" s="242"/>
      <c r="BI104" s="242"/>
      <c r="BJ104" s="242"/>
      <c r="BK104" s="242"/>
      <c r="BL104" s="242"/>
      <c r="BM104" s="242"/>
      <c r="BN104" s="242"/>
      <c r="BO104" s="242"/>
      <c r="BP104" s="242"/>
      <c r="BQ104" s="242" t="s">
        <v>204</v>
      </c>
      <c r="BR104" s="242"/>
      <c r="BS104" s="242"/>
      <c r="BT104" s="242"/>
      <c r="BU104" s="242"/>
      <c r="BV104" s="242"/>
      <c r="BW104" s="242"/>
      <c r="BX104" s="242"/>
      <c r="BY104" s="242"/>
      <c r="BZ104" s="242"/>
      <c r="CA104" s="242"/>
      <c r="CB104" s="242"/>
      <c r="CC104" s="242"/>
      <c r="CD104" s="242"/>
      <c r="CE104" s="242"/>
      <c r="CF104" s="242"/>
      <c r="CG104" s="242" t="s">
        <v>204</v>
      </c>
      <c r="CH104" s="242"/>
      <c r="CI104" s="242"/>
      <c r="CJ104" s="242"/>
      <c r="CK104" s="242"/>
      <c r="CL104" s="242"/>
      <c r="CM104" s="242"/>
      <c r="CN104" s="242"/>
      <c r="CO104" s="242"/>
      <c r="CP104" s="242"/>
      <c r="CQ104" s="242"/>
      <c r="CR104" s="242"/>
      <c r="CS104" s="242"/>
      <c r="CT104" s="242"/>
      <c r="CU104" s="242"/>
      <c r="CV104" s="242"/>
      <c r="CW104" s="242"/>
      <c r="CX104" s="242"/>
      <c r="CY104" s="242"/>
      <c r="CZ104" s="242" t="s">
        <v>204</v>
      </c>
      <c r="DA104" s="242"/>
      <c r="DB104" s="242"/>
      <c r="DC104" s="242"/>
      <c r="DD104" s="242"/>
      <c r="DE104" s="242"/>
      <c r="DF104" s="242"/>
      <c r="DG104" s="242"/>
      <c r="DH104" s="242"/>
      <c r="DI104" s="242"/>
      <c r="DJ104" s="242"/>
      <c r="DK104" s="242"/>
      <c r="DL104" s="242"/>
      <c r="DM104" s="242"/>
      <c r="DN104" s="242"/>
      <c r="DO104" s="242"/>
      <c r="DP104" s="242" t="s">
        <v>204</v>
      </c>
      <c r="DQ104" s="242"/>
      <c r="DR104" s="242"/>
      <c r="DS104" s="242"/>
      <c r="DT104" s="242"/>
      <c r="DU104" s="242"/>
      <c r="DV104" s="242"/>
      <c r="DW104" s="242"/>
      <c r="DX104" s="242"/>
      <c r="DY104" s="242"/>
      <c r="DZ104" s="242"/>
      <c r="EA104" s="242"/>
      <c r="EB104" s="242"/>
      <c r="EC104" s="242"/>
      <c r="ED104" s="242"/>
      <c r="EE104" s="242"/>
      <c r="EF104" s="242" t="s">
        <v>204</v>
      </c>
      <c r="EG104" s="242"/>
      <c r="EH104" s="242"/>
      <c r="EI104" s="242"/>
      <c r="EJ104" s="242"/>
      <c r="EK104" s="242"/>
      <c r="EL104" s="242"/>
      <c r="EM104" s="242"/>
      <c r="EN104" s="242"/>
      <c r="EO104" s="242"/>
      <c r="EP104" s="242"/>
      <c r="EQ104" s="242"/>
      <c r="ER104" s="242"/>
      <c r="ES104" s="242"/>
      <c r="ET104" s="242"/>
      <c r="EU104" s="242"/>
      <c r="EV104" s="242" t="s">
        <v>204</v>
      </c>
      <c r="EW104" s="242"/>
      <c r="EX104" s="242"/>
      <c r="EY104" s="242"/>
      <c r="EZ104" s="242"/>
      <c r="FA104" s="242"/>
      <c r="FB104" s="242"/>
      <c r="FC104" s="242"/>
      <c r="FD104" s="242"/>
      <c r="FE104" s="242"/>
      <c r="FF104" s="242"/>
      <c r="FG104" s="242"/>
      <c r="FH104" s="242"/>
      <c r="FI104" s="242"/>
      <c r="FJ104" s="242"/>
      <c r="FK104" s="242"/>
    </row>
    <row r="105" spans="1:167" s="28" customFormat="1" ht="17.25" customHeight="1">
      <c r="A105" s="35"/>
      <c r="B105" s="263" t="s">
        <v>140</v>
      </c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4"/>
      <c r="AC105" s="253" t="s">
        <v>139</v>
      </c>
      <c r="AD105" s="254"/>
      <c r="AE105" s="254"/>
      <c r="AF105" s="254"/>
      <c r="AG105" s="254"/>
      <c r="AH105" s="254"/>
      <c r="AI105" s="254"/>
      <c r="AJ105" s="254"/>
      <c r="AK105" s="255"/>
      <c r="AL105" s="234"/>
      <c r="AM105" s="234"/>
      <c r="AN105" s="234"/>
      <c r="AO105" s="234"/>
      <c r="AP105" s="234"/>
      <c r="AQ105" s="234"/>
      <c r="AR105" s="234"/>
      <c r="AS105" s="234"/>
      <c r="AT105" s="234"/>
      <c r="AU105" s="234"/>
      <c r="AV105" s="234"/>
      <c r="AW105" s="234"/>
      <c r="AX105" s="234"/>
      <c r="AY105" s="234"/>
      <c r="AZ105" s="234"/>
      <c r="BA105" s="242"/>
      <c r="BB105" s="242"/>
      <c r="BC105" s="242"/>
      <c r="BD105" s="242"/>
      <c r="BE105" s="242"/>
      <c r="BF105" s="242"/>
      <c r="BG105" s="242"/>
      <c r="BH105" s="242"/>
      <c r="BI105" s="242"/>
      <c r="BJ105" s="242"/>
      <c r="BK105" s="242"/>
      <c r="BL105" s="242"/>
      <c r="BM105" s="242"/>
      <c r="BN105" s="242"/>
      <c r="BO105" s="242"/>
      <c r="BP105" s="242"/>
      <c r="BQ105" s="242"/>
      <c r="BR105" s="242"/>
      <c r="BS105" s="242"/>
      <c r="BT105" s="242"/>
      <c r="BU105" s="242"/>
      <c r="BV105" s="242"/>
      <c r="BW105" s="242"/>
      <c r="BX105" s="242"/>
      <c r="BY105" s="242"/>
      <c r="BZ105" s="242"/>
      <c r="CA105" s="242"/>
      <c r="CB105" s="242"/>
      <c r="CC105" s="242"/>
      <c r="CD105" s="242"/>
      <c r="CE105" s="242"/>
      <c r="CF105" s="242"/>
      <c r="CG105" s="242"/>
      <c r="CH105" s="242"/>
      <c r="CI105" s="242"/>
      <c r="CJ105" s="242"/>
      <c r="CK105" s="242"/>
      <c r="CL105" s="242"/>
      <c r="CM105" s="242"/>
      <c r="CN105" s="242"/>
      <c r="CO105" s="242"/>
      <c r="CP105" s="242"/>
      <c r="CQ105" s="242"/>
      <c r="CR105" s="242"/>
      <c r="CS105" s="242"/>
      <c r="CT105" s="242"/>
      <c r="CU105" s="242"/>
      <c r="CV105" s="242"/>
      <c r="CW105" s="242"/>
      <c r="CX105" s="242"/>
      <c r="CY105" s="242"/>
      <c r="CZ105" s="242"/>
      <c r="DA105" s="242"/>
      <c r="DB105" s="242"/>
      <c r="DC105" s="242"/>
      <c r="DD105" s="242"/>
      <c r="DE105" s="242"/>
      <c r="DF105" s="242"/>
      <c r="DG105" s="242"/>
      <c r="DH105" s="242"/>
      <c r="DI105" s="242"/>
      <c r="DJ105" s="242"/>
      <c r="DK105" s="242"/>
      <c r="DL105" s="242"/>
      <c r="DM105" s="242"/>
      <c r="DN105" s="242"/>
      <c r="DO105" s="242"/>
      <c r="DP105" s="242"/>
      <c r="DQ105" s="242"/>
      <c r="DR105" s="242"/>
      <c r="DS105" s="242"/>
      <c r="DT105" s="242"/>
      <c r="DU105" s="242"/>
      <c r="DV105" s="242"/>
      <c r="DW105" s="242"/>
      <c r="DX105" s="242"/>
      <c r="DY105" s="242"/>
      <c r="DZ105" s="242"/>
      <c r="EA105" s="242"/>
      <c r="EB105" s="242"/>
      <c r="EC105" s="242"/>
      <c r="ED105" s="242"/>
      <c r="EE105" s="242"/>
      <c r="EF105" s="242"/>
      <c r="EG105" s="242"/>
      <c r="EH105" s="242"/>
      <c r="EI105" s="242"/>
      <c r="EJ105" s="242"/>
      <c r="EK105" s="242"/>
      <c r="EL105" s="242"/>
      <c r="EM105" s="242"/>
      <c r="EN105" s="242"/>
      <c r="EO105" s="242"/>
      <c r="EP105" s="242"/>
      <c r="EQ105" s="242"/>
      <c r="ER105" s="242"/>
      <c r="ES105" s="242"/>
      <c r="ET105" s="242"/>
      <c r="EU105" s="242"/>
      <c r="EV105" s="242"/>
      <c r="EW105" s="242"/>
      <c r="EX105" s="242"/>
      <c r="EY105" s="242"/>
      <c r="EZ105" s="242"/>
      <c r="FA105" s="242"/>
      <c r="FB105" s="242"/>
      <c r="FC105" s="242"/>
      <c r="FD105" s="242"/>
      <c r="FE105" s="242"/>
      <c r="FF105" s="242"/>
      <c r="FG105" s="242"/>
      <c r="FH105" s="242"/>
      <c r="FI105" s="242"/>
      <c r="FJ105" s="242"/>
      <c r="FK105" s="242"/>
    </row>
    <row r="106" spans="1:167" s="28" customFormat="1" ht="15" customHeight="1">
      <c r="A106" s="35"/>
      <c r="B106" s="263" t="s">
        <v>141</v>
      </c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4"/>
      <c r="AC106" s="253" t="s">
        <v>142</v>
      </c>
      <c r="AD106" s="254"/>
      <c r="AE106" s="254"/>
      <c r="AF106" s="254"/>
      <c r="AG106" s="254"/>
      <c r="AH106" s="254"/>
      <c r="AI106" s="254"/>
      <c r="AJ106" s="254"/>
      <c r="AK106" s="255"/>
      <c r="AL106" s="234"/>
      <c r="AM106" s="234"/>
      <c r="AN106" s="234"/>
      <c r="AO106" s="234"/>
      <c r="AP106" s="234"/>
      <c r="AQ106" s="234"/>
      <c r="AR106" s="234"/>
      <c r="AS106" s="234"/>
      <c r="AT106" s="234"/>
      <c r="AU106" s="234"/>
      <c r="AV106" s="234"/>
      <c r="AW106" s="234"/>
      <c r="AX106" s="234"/>
      <c r="AY106" s="234"/>
      <c r="AZ106" s="234"/>
      <c r="BA106" s="242"/>
      <c r="BB106" s="242"/>
      <c r="BC106" s="242"/>
      <c r="BD106" s="242"/>
      <c r="BE106" s="242"/>
      <c r="BF106" s="242"/>
      <c r="BG106" s="242"/>
      <c r="BH106" s="242"/>
      <c r="BI106" s="242"/>
      <c r="BJ106" s="242"/>
      <c r="BK106" s="242"/>
      <c r="BL106" s="242"/>
      <c r="BM106" s="242"/>
      <c r="BN106" s="242"/>
      <c r="BO106" s="242"/>
      <c r="BP106" s="242"/>
      <c r="BQ106" s="242"/>
      <c r="BR106" s="242"/>
      <c r="BS106" s="242"/>
      <c r="BT106" s="242"/>
      <c r="BU106" s="242"/>
      <c r="BV106" s="242"/>
      <c r="BW106" s="242"/>
      <c r="BX106" s="242"/>
      <c r="BY106" s="242"/>
      <c r="BZ106" s="242"/>
      <c r="CA106" s="242"/>
      <c r="CB106" s="242"/>
      <c r="CC106" s="242"/>
      <c r="CD106" s="242"/>
      <c r="CE106" s="242"/>
      <c r="CF106" s="242"/>
      <c r="CG106" s="242"/>
      <c r="CH106" s="242"/>
      <c r="CI106" s="242"/>
      <c r="CJ106" s="242"/>
      <c r="CK106" s="242"/>
      <c r="CL106" s="242"/>
      <c r="CM106" s="242"/>
      <c r="CN106" s="242"/>
      <c r="CO106" s="242"/>
      <c r="CP106" s="242"/>
      <c r="CQ106" s="242"/>
      <c r="CR106" s="242"/>
      <c r="CS106" s="242"/>
      <c r="CT106" s="242"/>
      <c r="CU106" s="242"/>
      <c r="CV106" s="242"/>
      <c r="CW106" s="242"/>
      <c r="CX106" s="242"/>
      <c r="CY106" s="242"/>
      <c r="CZ106" s="242"/>
      <c r="DA106" s="242"/>
      <c r="DB106" s="242"/>
      <c r="DC106" s="242"/>
      <c r="DD106" s="242"/>
      <c r="DE106" s="242"/>
      <c r="DF106" s="242"/>
      <c r="DG106" s="242"/>
      <c r="DH106" s="242"/>
      <c r="DI106" s="242"/>
      <c r="DJ106" s="242"/>
      <c r="DK106" s="242"/>
      <c r="DL106" s="242"/>
      <c r="DM106" s="242"/>
      <c r="DN106" s="242"/>
      <c r="DO106" s="242"/>
      <c r="DP106" s="242"/>
      <c r="DQ106" s="242"/>
      <c r="DR106" s="242"/>
      <c r="DS106" s="242"/>
      <c r="DT106" s="242"/>
      <c r="DU106" s="242"/>
      <c r="DV106" s="242"/>
      <c r="DW106" s="242"/>
      <c r="DX106" s="242"/>
      <c r="DY106" s="242"/>
      <c r="DZ106" s="242"/>
      <c r="EA106" s="242"/>
      <c r="EB106" s="242"/>
      <c r="EC106" s="242"/>
      <c r="ED106" s="242"/>
      <c r="EE106" s="242"/>
      <c r="EF106" s="242"/>
      <c r="EG106" s="242"/>
      <c r="EH106" s="242"/>
      <c r="EI106" s="242"/>
      <c r="EJ106" s="242"/>
      <c r="EK106" s="242"/>
      <c r="EL106" s="242"/>
      <c r="EM106" s="242"/>
      <c r="EN106" s="242"/>
      <c r="EO106" s="242"/>
      <c r="EP106" s="242"/>
      <c r="EQ106" s="242"/>
      <c r="ER106" s="242"/>
      <c r="ES106" s="242"/>
      <c r="ET106" s="242"/>
      <c r="EU106" s="242"/>
      <c r="EV106" s="242"/>
      <c r="EW106" s="242"/>
      <c r="EX106" s="242"/>
      <c r="EY106" s="242"/>
      <c r="EZ106" s="242"/>
      <c r="FA106" s="242"/>
      <c r="FB106" s="242"/>
      <c r="FC106" s="242"/>
      <c r="FD106" s="242"/>
      <c r="FE106" s="242"/>
      <c r="FF106" s="242"/>
      <c r="FG106" s="242"/>
      <c r="FH106" s="242"/>
      <c r="FI106" s="242"/>
      <c r="FJ106" s="242"/>
      <c r="FK106" s="242"/>
    </row>
    <row r="107" spans="1:167" s="28" customFormat="1" ht="16.5" customHeight="1">
      <c r="A107" s="35"/>
      <c r="B107" s="263" t="s">
        <v>144</v>
      </c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4"/>
      <c r="AC107" s="253" t="s">
        <v>143</v>
      </c>
      <c r="AD107" s="254"/>
      <c r="AE107" s="254"/>
      <c r="AF107" s="254"/>
      <c r="AG107" s="254"/>
      <c r="AH107" s="254"/>
      <c r="AI107" s="254"/>
      <c r="AJ107" s="254"/>
      <c r="AK107" s="255"/>
      <c r="AL107" s="234"/>
      <c r="AM107" s="234"/>
      <c r="AN107" s="234"/>
      <c r="AO107" s="234"/>
      <c r="AP107" s="234"/>
      <c r="AQ107" s="234"/>
      <c r="AR107" s="234"/>
      <c r="AS107" s="234"/>
      <c r="AT107" s="234"/>
      <c r="AU107" s="234"/>
      <c r="AV107" s="234"/>
      <c r="AW107" s="234"/>
      <c r="AX107" s="234"/>
      <c r="AY107" s="234"/>
      <c r="AZ107" s="234"/>
      <c r="BA107" s="242"/>
      <c r="BB107" s="242"/>
      <c r="BC107" s="242"/>
      <c r="BD107" s="242"/>
      <c r="BE107" s="242"/>
      <c r="BF107" s="242"/>
      <c r="BG107" s="242"/>
      <c r="BH107" s="242"/>
      <c r="BI107" s="242"/>
      <c r="BJ107" s="242"/>
      <c r="BK107" s="242"/>
      <c r="BL107" s="242"/>
      <c r="BM107" s="242"/>
      <c r="BN107" s="242"/>
      <c r="BO107" s="242"/>
      <c r="BP107" s="242"/>
      <c r="BQ107" s="242"/>
      <c r="BR107" s="242"/>
      <c r="BS107" s="242"/>
      <c r="BT107" s="242"/>
      <c r="BU107" s="242"/>
      <c r="BV107" s="242"/>
      <c r="BW107" s="242"/>
      <c r="BX107" s="242"/>
      <c r="BY107" s="242"/>
      <c r="BZ107" s="242"/>
      <c r="CA107" s="242"/>
      <c r="CB107" s="242"/>
      <c r="CC107" s="242"/>
      <c r="CD107" s="242"/>
      <c r="CE107" s="242"/>
      <c r="CF107" s="242"/>
      <c r="CG107" s="242"/>
      <c r="CH107" s="242"/>
      <c r="CI107" s="242"/>
      <c r="CJ107" s="242"/>
      <c r="CK107" s="242"/>
      <c r="CL107" s="242"/>
      <c r="CM107" s="242"/>
      <c r="CN107" s="242"/>
      <c r="CO107" s="242"/>
      <c r="CP107" s="242"/>
      <c r="CQ107" s="242"/>
      <c r="CR107" s="242"/>
      <c r="CS107" s="242"/>
      <c r="CT107" s="242"/>
      <c r="CU107" s="242"/>
      <c r="CV107" s="242"/>
      <c r="CW107" s="242"/>
      <c r="CX107" s="242"/>
      <c r="CY107" s="242"/>
      <c r="CZ107" s="242"/>
      <c r="DA107" s="242"/>
      <c r="DB107" s="242"/>
      <c r="DC107" s="242"/>
      <c r="DD107" s="242"/>
      <c r="DE107" s="242"/>
      <c r="DF107" s="242"/>
      <c r="DG107" s="242"/>
      <c r="DH107" s="242"/>
      <c r="DI107" s="242"/>
      <c r="DJ107" s="242"/>
      <c r="DK107" s="242"/>
      <c r="DL107" s="242"/>
      <c r="DM107" s="242"/>
      <c r="DN107" s="242"/>
      <c r="DO107" s="242"/>
      <c r="DP107" s="242"/>
      <c r="DQ107" s="242"/>
      <c r="DR107" s="242"/>
      <c r="DS107" s="242"/>
      <c r="DT107" s="242"/>
      <c r="DU107" s="242"/>
      <c r="DV107" s="242"/>
      <c r="DW107" s="242"/>
      <c r="DX107" s="242"/>
      <c r="DY107" s="242"/>
      <c r="DZ107" s="242"/>
      <c r="EA107" s="242"/>
      <c r="EB107" s="242"/>
      <c r="EC107" s="242"/>
      <c r="ED107" s="242"/>
      <c r="EE107" s="242"/>
      <c r="EF107" s="242"/>
      <c r="EG107" s="242"/>
      <c r="EH107" s="242"/>
      <c r="EI107" s="242"/>
      <c r="EJ107" s="242"/>
      <c r="EK107" s="242"/>
      <c r="EL107" s="242"/>
      <c r="EM107" s="242"/>
      <c r="EN107" s="242"/>
      <c r="EO107" s="242"/>
      <c r="EP107" s="242"/>
      <c r="EQ107" s="242"/>
      <c r="ER107" s="242"/>
      <c r="ES107" s="242"/>
      <c r="ET107" s="242"/>
      <c r="EU107" s="242"/>
      <c r="EV107" s="242"/>
      <c r="EW107" s="242"/>
      <c r="EX107" s="242"/>
      <c r="EY107" s="242"/>
      <c r="EZ107" s="242"/>
      <c r="FA107" s="242"/>
      <c r="FB107" s="242"/>
      <c r="FC107" s="242"/>
      <c r="FD107" s="242"/>
      <c r="FE107" s="242"/>
      <c r="FF107" s="242"/>
      <c r="FG107" s="242"/>
      <c r="FH107" s="242"/>
      <c r="FI107" s="242"/>
      <c r="FJ107" s="242"/>
      <c r="FK107" s="242"/>
    </row>
    <row r="108" spans="1:167" s="28" customFormat="1" ht="15" customHeight="1">
      <c r="A108" s="35"/>
      <c r="B108" s="263" t="s">
        <v>1</v>
      </c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4"/>
      <c r="AC108" s="253"/>
      <c r="AD108" s="254"/>
      <c r="AE108" s="254"/>
      <c r="AF108" s="254"/>
      <c r="AG108" s="254"/>
      <c r="AH108" s="254"/>
      <c r="AI108" s="254"/>
      <c r="AJ108" s="254"/>
      <c r="AK108" s="255"/>
      <c r="AL108" s="234" t="s">
        <v>204</v>
      </c>
      <c r="AM108" s="234"/>
      <c r="AN108" s="234"/>
      <c r="AO108" s="234"/>
      <c r="AP108" s="234"/>
      <c r="AQ108" s="234"/>
      <c r="AR108" s="234"/>
      <c r="AS108" s="234"/>
      <c r="AT108" s="234"/>
      <c r="AU108" s="234"/>
      <c r="AV108" s="234"/>
      <c r="AW108" s="234"/>
      <c r="AX108" s="234"/>
      <c r="AY108" s="234"/>
      <c r="AZ108" s="234"/>
      <c r="BA108" s="242" t="s">
        <v>204</v>
      </c>
      <c r="BB108" s="242"/>
      <c r="BC108" s="242"/>
      <c r="BD108" s="242"/>
      <c r="BE108" s="242"/>
      <c r="BF108" s="242"/>
      <c r="BG108" s="242"/>
      <c r="BH108" s="242"/>
      <c r="BI108" s="242"/>
      <c r="BJ108" s="242"/>
      <c r="BK108" s="242"/>
      <c r="BL108" s="242"/>
      <c r="BM108" s="242"/>
      <c r="BN108" s="242"/>
      <c r="BO108" s="242"/>
      <c r="BP108" s="242"/>
      <c r="BQ108" s="242" t="s">
        <v>204</v>
      </c>
      <c r="BR108" s="242"/>
      <c r="BS108" s="242"/>
      <c r="BT108" s="242"/>
      <c r="BU108" s="242"/>
      <c r="BV108" s="242"/>
      <c r="BW108" s="242"/>
      <c r="BX108" s="242"/>
      <c r="BY108" s="242"/>
      <c r="BZ108" s="242"/>
      <c r="CA108" s="242"/>
      <c r="CB108" s="242"/>
      <c r="CC108" s="242"/>
      <c r="CD108" s="242"/>
      <c r="CE108" s="242"/>
      <c r="CF108" s="242"/>
      <c r="CG108" s="242" t="s">
        <v>204</v>
      </c>
      <c r="CH108" s="242"/>
      <c r="CI108" s="242"/>
      <c r="CJ108" s="242"/>
      <c r="CK108" s="242"/>
      <c r="CL108" s="242"/>
      <c r="CM108" s="242"/>
      <c r="CN108" s="242"/>
      <c r="CO108" s="242"/>
      <c r="CP108" s="242"/>
      <c r="CQ108" s="242"/>
      <c r="CR108" s="242"/>
      <c r="CS108" s="242"/>
      <c r="CT108" s="242"/>
      <c r="CU108" s="242"/>
      <c r="CV108" s="242"/>
      <c r="CW108" s="242"/>
      <c r="CX108" s="242"/>
      <c r="CY108" s="242"/>
      <c r="CZ108" s="242" t="s">
        <v>204</v>
      </c>
      <c r="DA108" s="242"/>
      <c r="DB108" s="242"/>
      <c r="DC108" s="242"/>
      <c r="DD108" s="242"/>
      <c r="DE108" s="242"/>
      <c r="DF108" s="242"/>
      <c r="DG108" s="242"/>
      <c r="DH108" s="242"/>
      <c r="DI108" s="242"/>
      <c r="DJ108" s="242"/>
      <c r="DK108" s="242"/>
      <c r="DL108" s="242"/>
      <c r="DM108" s="242"/>
      <c r="DN108" s="242"/>
      <c r="DO108" s="242"/>
      <c r="DP108" s="242" t="s">
        <v>204</v>
      </c>
      <c r="DQ108" s="242"/>
      <c r="DR108" s="242"/>
      <c r="DS108" s="242"/>
      <c r="DT108" s="242"/>
      <c r="DU108" s="242"/>
      <c r="DV108" s="242"/>
      <c r="DW108" s="242"/>
      <c r="DX108" s="242"/>
      <c r="DY108" s="242"/>
      <c r="DZ108" s="242"/>
      <c r="EA108" s="242"/>
      <c r="EB108" s="242"/>
      <c r="EC108" s="242"/>
      <c r="ED108" s="242"/>
      <c r="EE108" s="242"/>
      <c r="EF108" s="242" t="s">
        <v>204</v>
      </c>
      <c r="EG108" s="242"/>
      <c r="EH108" s="242"/>
      <c r="EI108" s="242"/>
      <c r="EJ108" s="242"/>
      <c r="EK108" s="242"/>
      <c r="EL108" s="242"/>
      <c r="EM108" s="242"/>
      <c r="EN108" s="242"/>
      <c r="EO108" s="242"/>
      <c r="EP108" s="242"/>
      <c r="EQ108" s="242"/>
      <c r="ER108" s="242"/>
      <c r="ES108" s="242"/>
      <c r="ET108" s="242"/>
      <c r="EU108" s="242"/>
      <c r="EV108" s="242" t="s">
        <v>204</v>
      </c>
      <c r="EW108" s="242"/>
      <c r="EX108" s="242"/>
      <c r="EY108" s="242"/>
      <c r="EZ108" s="242"/>
      <c r="FA108" s="242"/>
      <c r="FB108" s="242"/>
      <c r="FC108" s="242"/>
      <c r="FD108" s="242"/>
      <c r="FE108" s="242"/>
      <c r="FF108" s="242"/>
      <c r="FG108" s="242"/>
      <c r="FH108" s="242"/>
      <c r="FI108" s="242"/>
      <c r="FJ108" s="242"/>
      <c r="FK108" s="242"/>
    </row>
    <row r="109" spans="1:167" s="28" customFormat="1" ht="30" customHeight="1">
      <c r="A109" s="35"/>
      <c r="B109" s="263" t="s">
        <v>145</v>
      </c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4"/>
      <c r="AC109" s="253" t="s">
        <v>146</v>
      </c>
      <c r="AD109" s="254"/>
      <c r="AE109" s="254"/>
      <c r="AF109" s="254"/>
      <c r="AG109" s="254"/>
      <c r="AH109" s="254"/>
      <c r="AI109" s="254"/>
      <c r="AJ109" s="254"/>
      <c r="AK109" s="255"/>
      <c r="AL109" s="234"/>
      <c r="AM109" s="234"/>
      <c r="AN109" s="234"/>
      <c r="AO109" s="234"/>
      <c r="AP109" s="234"/>
      <c r="AQ109" s="234"/>
      <c r="AR109" s="234"/>
      <c r="AS109" s="234"/>
      <c r="AT109" s="234"/>
      <c r="AU109" s="234"/>
      <c r="AV109" s="234"/>
      <c r="AW109" s="234"/>
      <c r="AX109" s="234"/>
      <c r="AY109" s="234"/>
      <c r="AZ109" s="234"/>
      <c r="BA109" s="242"/>
      <c r="BB109" s="242"/>
      <c r="BC109" s="242"/>
      <c r="BD109" s="242"/>
      <c r="BE109" s="242"/>
      <c r="BF109" s="242"/>
      <c r="BG109" s="242"/>
      <c r="BH109" s="242"/>
      <c r="BI109" s="242"/>
      <c r="BJ109" s="242"/>
      <c r="BK109" s="242"/>
      <c r="BL109" s="242"/>
      <c r="BM109" s="242"/>
      <c r="BN109" s="242"/>
      <c r="BO109" s="242"/>
      <c r="BP109" s="242"/>
      <c r="BQ109" s="242"/>
      <c r="BR109" s="242"/>
      <c r="BS109" s="242"/>
      <c r="BT109" s="242"/>
      <c r="BU109" s="242"/>
      <c r="BV109" s="242"/>
      <c r="BW109" s="242"/>
      <c r="BX109" s="242"/>
      <c r="BY109" s="242"/>
      <c r="BZ109" s="242"/>
      <c r="CA109" s="242"/>
      <c r="CB109" s="242"/>
      <c r="CC109" s="242"/>
      <c r="CD109" s="242"/>
      <c r="CE109" s="242"/>
      <c r="CF109" s="242"/>
      <c r="CG109" s="242"/>
      <c r="CH109" s="242"/>
      <c r="CI109" s="242"/>
      <c r="CJ109" s="242"/>
      <c r="CK109" s="242"/>
      <c r="CL109" s="242"/>
      <c r="CM109" s="242"/>
      <c r="CN109" s="242"/>
      <c r="CO109" s="242"/>
      <c r="CP109" s="242"/>
      <c r="CQ109" s="242"/>
      <c r="CR109" s="242"/>
      <c r="CS109" s="242"/>
      <c r="CT109" s="242"/>
      <c r="CU109" s="242"/>
      <c r="CV109" s="242"/>
      <c r="CW109" s="242"/>
      <c r="CX109" s="242"/>
      <c r="CY109" s="242"/>
      <c r="CZ109" s="242"/>
      <c r="DA109" s="242"/>
      <c r="DB109" s="242"/>
      <c r="DC109" s="242"/>
      <c r="DD109" s="242"/>
      <c r="DE109" s="242"/>
      <c r="DF109" s="242"/>
      <c r="DG109" s="242"/>
      <c r="DH109" s="242"/>
      <c r="DI109" s="242"/>
      <c r="DJ109" s="242"/>
      <c r="DK109" s="242"/>
      <c r="DL109" s="242"/>
      <c r="DM109" s="242"/>
      <c r="DN109" s="242"/>
      <c r="DO109" s="242"/>
      <c r="DP109" s="242"/>
      <c r="DQ109" s="242"/>
      <c r="DR109" s="242"/>
      <c r="DS109" s="242"/>
      <c r="DT109" s="242"/>
      <c r="DU109" s="242"/>
      <c r="DV109" s="242"/>
      <c r="DW109" s="242"/>
      <c r="DX109" s="242"/>
      <c r="DY109" s="242"/>
      <c r="DZ109" s="242"/>
      <c r="EA109" s="242"/>
      <c r="EB109" s="242"/>
      <c r="EC109" s="242"/>
      <c r="ED109" s="242"/>
      <c r="EE109" s="242"/>
      <c r="EF109" s="242"/>
      <c r="EG109" s="242"/>
      <c r="EH109" s="242"/>
      <c r="EI109" s="242"/>
      <c r="EJ109" s="242"/>
      <c r="EK109" s="242"/>
      <c r="EL109" s="242"/>
      <c r="EM109" s="242"/>
      <c r="EN109" s="242"/>
      <c r="EO109" s="242"/>
      <c r="EP109" s="242"/>
      <c r="EQ109" s="242"/>
      <c r="ER109" s="242"/>
      <c r="ES109" s="242"/>
      <c r="ET109" s="242"/>
      <c r="EU109" s="242"/>
      <c r="EV109" s="242"/>
      <c r="EW109" s="242"/>
      <c r="EX109" s="242"/>
      <c r="EY109" s="242"/>
      <c r="EZ109" s="242"/>
      <c r="FA109" s="242"/>
      <c r="FB109" s="242"/>
      <c r="FC109" s="242"/>
      <c r="FD109" s="242"/>
      <c r="FE109" s="242"/>
      <c r="FF109" s="242"/>
      <c r="FG109" s="242"/>
      <c r="FH109" s="242"/>
      <c r="FI109" s="242"/>
      <c r="FJ109" s="242"/>
      <c r="FK109" s="242"/>
    </row>
    <row r="110" spans="1:167" s="28" customFormat="1" ht="15" customHeight="1">
      <c r="A110" s="35"/>
      <c r="B110" s="263" t="s">
        <v>148</v>
      </c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4"/>
      <c r="AC110" s="253" t="s">
        <v>147</v>
      </c>
      <c r="AD110" s="254"/>
      <c r="AE110" s="254"/>
      <c r="AF110" s="254"/>
      <c r="AG110" s="254"/>
      <c r="AH110" s="254"/>
      <c r="AI110" s="254"/>
      <c r="AJ110" s="254"/>
      <c r="AK110" s="255"/>
      <c r="AL110" s="234"/>
      <c r="AM110" s="234"/>
      <c r="AN110" s="234"/>
      <c r="AO110" s="234"/>
      <c r="AP110" s="234"/>
      <c r="AQ110" s="234"/>
      <c r="AR110" s="234"/>
      <c r="AS110" s="234"/>
      <c r="AT110" s="234"/>
      <c r="AU110" s="234"/>
      <c r="AV110" s="234"/>
      <c r="AW110" s="234"/>
      <c r="AX110" s="234"/>
      <c r="AY110" s="234"/>
      <c r="AZ110" s="234"/>
      <c r="BA110" s="242"/>
      <c r="BB110" s="242"/>
      <c r="BC110" s="242"/>
      <c r="BD110" s="242"/>
      <c r="BE110" s="242"/>
      <c r="BF110" s="242"/>
      <c r="BG110" s="242"/>
      <c r="BH110" s="242"/>
      <c r="BI110" s="242"/>
      <c r="BJ110" s="242"/>
      <c r="BK110" s="242"/>
      <c r="BL110" s="242"/>
      <c r="BM110" s="242"/>
      <c r="BN110" s="242"/>
      <c r="BO110" s="242"/>
      <c r="BP110" s="242"/>
      <c r="BQ110" s="242"/>
      <c r="BR110" s="242"/>
      <c r="BS110" s="242"/>
      <c r="BT110" s="242"/>
      <c r="BU110" s="242"/>
      <c r="BV110" s="242"/>
      <c r="BW110" s="242"/>
      <c r="BX110" s="242"/>
      <c r="BY110" s="242"/>
      <c r="BZ110" s="242"/>
      <c r="CA110" s="242"/>
      <c r="CB110" s="242"/>
      <c r="CC110" s="242"/>
      <c r="CD110" s="242"/>
      <c r="CE110" s="242"/>
      <c r="CF110" s="242"/>
      <c r="CG110" s="242"/>
      <c r="CH110" s="242"/>
      <c r="CI110" s="242"/>
      <c r="CJ110" s="242"/>
      <c r="CK110" s="242"/>
      <c r="CL110" s="242"/>
      <c r="CM110" s="242"/>
      <c r="CN110" s="242"/>
      <c r="CO110" s="242"/>
      <c r="CP110" s="242"/>
      <c r="CQ110" s="242"/>
      <c r="CR110" s="242"/>
      <c r="CS110" s="242"/>
      <c r="CT110" s="242"/>
      <c r="CU110" s="242"/>
      <c r="CV110" s="242"/>
      <c r="CW110" s="242"/>
      <c r="CX110" s="242"/>
      <c r="CY110" s="242"/>
      <c r="CZ110" s="242"/>
      <c r="DA110" s="242"/>
      <c r="DB110" s="242"/>
      <c r="DC110" s="242"/>
      <c r="DD110" s="242"/>
      <c r="DE110" s="242"/>
      <c r="DF110" s="242"/>
      <c r="DG110" s="242"/>
      <c r="DH110" s="242"/>
      <c r="DI110" s="242"/>
      <c r="DJ110" s="242"/>
      <c r="DK110" s="242"/>
      <c r="DL110" s="242"/>
      <c r="DM110" s="242"/>
      <c r="DN110" s="242"/>
      <c r="DO110" s="242"/>
      <c r="DP110" s="242"/>
      <c r="DQ110" s="242"/>
      <c r="DR110" s="242"/>
      <c r="DS110" s="242"/>
      <c r="DT110" s="242"/>
      <c r="DU110" s="242"/>
      <c r="DV110" s="242"/>
      <c r="DW110" s="242"/>
      <c r="DX110" s="242"/>
      <c r="DY110" s="242"/>
      <c r="DZ110" s="242"/>
      <c r="EA110" s="242"/>
      <c r="EB110" s="242"/>
      <c r="EC110" s="242"/>
      <c r="ED110" s="242"/>
      <c r="EE110" s="242"/>
      <c r="EF110" s="242"/>
      <c r="EG110" s="242"/>
      <c r="EH110" s="242"/>
      <c r="EI110" s="242"/>
      <c r="EJ110" s="242"/>
      <c r="EK110" s="242"/>
      <c r="EL110" s="242"/>
      <c r="EM110" s="242"/>
      <c r="EN110" s="242"/>
      <c r="EO110" s="242"/>
      <c r="EP110" s="242"/>
      <c r="EQ110" s="242"/>
      <c r="ER110" s="242"/>
      <c r="ES110" s="242"/>
      <c r="ET110" s="242"/>
      <c r="EU110" s="242"/>
      <c r="EV110" s="242"/>
      <c r="EW110" s="242"/>
      <c r="EX110" s="242"/>
      <c r="EY110" s="242"/>
      <c r="EZ110" s="242"/>
      <c r="FA110" s="242"/>
      <c r="FB110" s="242"/>
      <c r="FC110" s="242"/>
      <c r="FD110" s="242"/>
      <c r="FE110" s="242"/>
      <c r="FF110" s="242"/>
      <c r="FG110" s="242"/>
      <c r="FH110" s="242"/>
      <c r="FI110" s="242"/>
      <c r="FJ110" s="242"/>
      <c r="FK110" s="242"/>
    </row>
    <row r="111" spans="1:167" s="28" customFormat="1" ht="20.25" customHeight="1">
      <c r="A111" s="35"/>
      <c r="B111" s="268" t="s">
        <v>151</v>
      </c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  <c r="AA111" s="268"/>
      <c r="AB111" s="269"/>
      <c r="AC111" s="253" t="s">
        <v>149</v>
      </c>
      <c r="AD111" s="254"/>
      <c r="AE111" s="254"/>
      <c r="AF111" s="254"/>
      <c r="AG111" s="254"/>
      <c r="AH111" s="254"/>
      <c r="AI111" s="254"/>
      <c r="AJ111" s="254"/>
      <c r="AK111" s="255"/>
      <c r="AL111" s="234" t="s">
        <v>15</v>
      </c>
      <c r="AM111" s="234"/>
      <c r="AN111" s="234"/>
      <c r="AO111" s="234"/>
      <c r="AP111" s="234"/>
      <c r="AQ111" s="234"/>
      <c r="AR111" s="234"/>
      <c r="AS111" s="234"/>
      <c r="AT111" s="234"/>
      <c r="AU111" s="234"/>
      <c r="AV111" s="234"/>
      <c r="AW111" s="234"/>
      <c r="AX111" s="234"/>
      <c r="AY111" s="234"/>
      <c r="AZ111" s="234"/>
      <c r="BA111" s="200"/>
      <c r="BB111" s="200"/>
      <c r="BC111" s="200"/>
      <c r="BD111" s="200"/>
      <c r="BE111" s="200"/>
      <c r="BF111" s="200"/>
      <c r="BG111" s="200"/>
      <c r="BH111" s="200"/>
      <c r="BI111" s="200"/>
      <c r="BJ111" s="200"/>
      <c r="BK111" s="200"/>
      <c r="BL111" s="200"/>
      <c r="BM111" s="200"/>
      <c r="BN111" s="200"/>
      <c r="BO111" s="200"/>
      <c r="BP111" s="200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2"/>
      <c r="CC111" s="242"/>
      <c r="CD111" s="242"/>
      <c r="CE111" s="242"/>
      <c r="CF111" s="242"/>
      <c r="CG111" s="242"/>
      <c r="CH111" s="242"/>
      <c r="CI111" s="242"/>
      <c r="CJ111" s="242"/>
      <c r="CK111" s="242"/>
      <c r="CL111" s="242"/>
      <c r="CM111" s="242"/>
      <c r="CN111" s="242"/>
      <c r="CO111" s="242"/>
      <c r="CP111" s="242"/>
      <c r="CQ111" s="242"/>
      <c r="CR111" s="242"/>
      <c r="CS111" s="242"/>
      <c r="CT111" s="242"/>
      <c r="CU111" s="242"/>
      <c r="CV111" s="242"/>
      <c r="CW111" s="242"/>
      <c r="CX111" s="242"/>
      <c r="CY111" s="242"/>
      <c r="CZ111" s="242"/>
      <c r="DA111" s="242"/>
      <c r="DB111" s="242"/>
      <c r="DC111" s="242"/>
      <c r="DD111" s="242"/>
      <c r="DE111" s="242"/>
      <c r="DF111" s="242"/>
      <c r="DG111" s="242"/>
      <c r="DH111" s="242"/>
      <c r="DI111" s="242"/>
      <c r="DJ111" s="242"/>
      <c r="DK111" s="242"/>
      <c r="DL111" s="242"/>
      <c r="DM111" s="242"/>
      <c r="DN111" s="242"/>
      <c r="DO111" s="242"/>
      <c r="DP111" s="242"/>
      <c r="DQ111" s="242"/>
      <c r="DR111" s="242"/>
      <c r="DS111" s="242"/>
      <c r="DT111" s="242"/>
      <c r="DU111" s="242"/>
      <c r="DV111" s="242"/>
      <c r="DW111" s="242"/>
      <c r="DX111" s="242"/>
      <c r="DY111" s="242"/>
      <c r="DZ111" s="242"/>
      <c r="EA111" s="242"/>
      <c r="EB111" s="242"/>
      <c r="EC111" s="242"/>
      <c r="ED111" s="242"/>
      <c r="EE111" s="242"/>
      <c r="EF111" s="242"/>
      <c r="EG111" s="242"/>
      <c r="EH111" s="242"/>
      <c r="EI111" s="242"/>
      <c r="EJ111" s="242"/>
      <c r="EK111" s="242"/>
      <c r="EL111" s="242"/>
      <c r="EM111" s="242"/>
      <c r="EN111" s="242"/>
      <c r="EO111" s="242"/>
      <c r="EP111" s="242"/>
      <c r="EQ111" s="242"/>
      <c r="ER111" s="242"/>
      <c r="ES111" s="242"/>
      <c r="ET111" s="242"/>
      <c r="EU111" s="242"/>
      <c r="EV111" s="242"/>
      <c r="EW111" s="242"/>
      <c r="EX111" s="242"/>
      <c r="EY111" s="242"/>
      <c r="EZ111" s="242"/>
      <c r="FA111" s="242"/>
      <c r="FB111" s="242"/>
      <c r="FC111" s="242"/>
      <c r="FD111" s="242"/>
      <c r="FE111" s="242"/>
      <c r="FF111" s="242"/>
      <c r="FG111" s="242"/>
      <c r="FH111" s="242"/>
      <c r="FI111" s="242"/>
      <c r="FJ111" s="242"/>
      <c r="FK111" s="242"/>
    </row>
    <row r="112" spans="1:167" s="28" customFormat="1" ht="19.5" customHeight="1">
      <c r="A112" s="35"/>
      <c r="B112" s="268" t="s">
        <v>152</v>
      </c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9"/>
      <c r="AC112" s="253" t="s">
        <v>150</v>
      </c>
      <c r="AD112" s="254"/>
      <c r="AE112" s="254"/>
      <c r="AF112" s="254"/>
      <c r="AG112" s="254"/>
      <c r="AH112" s="254"/>
      <c r="AI112" s="254"/>
      <c r="AJ112" s="254"/>
      <c r="AK112" s="255"/>
      <c r="AL112" s="234" t="s">
        <v>15</v>
      </c>
      <c r="AM112" s="234"/>
      <c r="AN112" s="234"/>
      <c r="AO112" s="234"/>
      <c r="AP112" s="234"/>
      <c r="AQ112" s="234"/>
      <c r="AR112" s="234"/>
      <c r="AS112" s="234"/>
      <c r="AT112" s="234"/>
      <c r="AU112" s="234"/>
      <c r="AV112" s="234"/>
      <c r="AW112" s="234"/>
      <c r="AX112" s="234"/>
      <c r="AY112" s="234"/>
      <c r="AZ112" s="234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42"/>
      <c r="BR112" s="242"/>
      <c r="BS112" s="242"/>
      <c r="BT112" s="242"/>
      <c r="BU112" s="242"/>
      <c r="BV112" s="242"/>
      <c r="BW112" s="242"/>
      <c r="BX112" s="242"/>
      <c r="BY112" s="242"/>
      <c r="BZ112" s="242"/>
      <c r="CA112" s="242"/>
      <c r="CB112" s="242"/>
      <c r="CC112" s="242"/>
      <c r="CD112" s="242"/>
      <c r="CE112" s="242"/>
      <c r="CF112" s="242"/>
      <c r="CG112" s="242"/>
      <c r="CH112" s="242"/>
      <c r="CI112" s="242"/>
      <c r="CJ112" s="242"/>
      <c r="CK112" s="242"/>
      <c r="CL112" s="242"/>
      <c r="CM112" s="242"/>
      <c r="CN112" s="242"/>
      <c r="CO112" s="242"/>
      <c r="CP112" s="242"/>
      <c r="CQ112" s="242"/>
      <c r="CR112" s="242"/>
      <c r="CS112" s="242"/>
      <c r="CT112" s="242"/>
      <c r="CU112" s="242"/>
      <c r="CV112" s="242"/>
      <c r="CW112" s="242"/>
      <c r="CX112" s="242"/>
      <c r="CY112" s="242"/>
      <c r="CZ112" s="242"/>
      <c r="DA112" s="242"/>
      <c r="DB112" s="242"/>
      <c r="DC112" s="242"/>
      <c r="DD112" s="242"/>
      <c r="DE112" s="242"/>
      <c r="DF112" s="242"/>
      <c r="DG112" s="242"/>
      <c r="DH112" s="242"/>
      <c r="DI112" s="242"/>
      <c r="DJ112" s="242"/>
      <c r="DK112" s="242"/>
      <c r="DL112" s="242"/>
      <c r="DM112" s="242"/>
      <c r="DN112" s="242"/>
      <c r="DO112" s="242"/>
      <c r="DP112" s="242"/>
      <c r="DQ112" s="242"/>
      <c r="DR112" s="242"/>
      <c r="DS112" s="242"/>
      <c r="DT112" s="242"/>
      <c r="DU112" s="242"/>
      <c r="DV112" s="242"/>
      <c r="DW112" s="242"/>
      <c r="DX112" s="242"/>
      <c r="DY112" s="242"/>
      <c r="DZ112" s="242"/>
      <c r="EA112" s="242"/>
      <c r="EB112" s="242"/>
      <c r="EC112" s="242"/>
      <c r="ED112" s="242"/>
      <c r="EE112" s="242"/>
      <c r="EF112" s="242">
        <v>0</v>
      </c>
      <c r="EG112" s="242"/>
      <c r="EH112" s="242"/>
      <c r="EI112" s="242"/>
      <c r="EJ112" s="242"/>
      <c r="EK112" s="242"/>
      <c r="EL112" s="242"/>
      <c r="EM112" s="242"/>
      <c r="EN112" s="242"/>
      <c r="EO112" s="242"/>
      <c r="EP112" s="242"/>
      <c r="EQ112" s="242"/>
      <c r="ER112" s="242"/>
      <c r="ES112" s="242"/>
      <c r="ET112" s="242"/>
      <c r="EU112" s="242"/>
      <c r="EV112" s="242"/>
      <c r="EW112" s="242"/>
      <c r="EX112" s="242"/>
      <c r="EY112" s="242"/>
      <c r="EZ112" s="242"/>
      <c r="FA112" s="242"/>
      <c r="FB112" s="242"/>
      <c r="FC112" s="242"/>
      <c r="FD112" s="242"/>
      <c r="FE112" s="242"/>
      <c r="FF112" s="242"/>
      <c r="FG112" s="242"/>
      <c r="FH112" s="242"/>
      <c r="FI112" s="242"/>
      <c r="FJ112" s="242"/>
      <c r="FK112" s="242"/>
    </row>
  </sheetData>
  <mergeCells count="952">
    <mergeCell ref="CZ103:DO103"/>
    <mergeCell ref="DP103:EE103"/>
    <mergeCell ref="EF103:EU103"/>
    <mergeCell ref="EV105:FK105"/>
    <mergeCell ref="B106:AB106"/>
    <mergeCell ref="AC106:AK106"/>
    <mergeCell ref="AL106:AZ106"/>
    <mergeCell ref="BA106:BP106"/>
    <mergeCell ref="BQ106:CF106"/>
    <mergeCell ref="CG106:CY106"/>
    <mergeCell ref="CZ106:DO106"/>
    <mergeCell ref="DP106:EE106"/>
    <mergeCell ref="EF106:EU106"/>
    <mergeCell ref="EV106:FK106"/>
    <mergeCell ref="B105:AB105"/>
    <mergeCell ref="AC105:AK105"/>
    <mergeCell ref="AL105:AZ105"/>
    <mergeCell ref="BA105:BP105"/>
    <mergeCell ref="BQ105:CF105"/>
    <mergeCell ref="CG105:CY105"/>
    <mergeCell ref="CZ105:DO105"/>
    <mergeCell ref="DP105:EE105"/>
    <mergeCell ref="EF105:EU105"/>
    <mergeCell ref="DP53:EE53"/>
    <mergeCell ref="EF53:EU53"/>
    <mergeCell ref="EV53:FK53"/>
    <mergeCell ref="AL54:AZ54"/>
    <mergeCell ref="BA54:BP54"/>
    <mergeCell ref="BQ54:CF54"/>
    <mergeCell ref="CG54:CY54"/>
    <mergeCell ref="EV103:FK103"/>
    <mergeCell ref="B104:AB104"/>
    <mergeCell ref="AC104:AK104"/>
    <mergeCell ref="AL104:AZ104"/>
    <mergeCell ref="BA104:BP104"/>
    <mergeCell ref="BQ104:CF104"/>
    <mergeCell ref="CG104:CY104"/>
    <mergeCell ref="CZ104:DO104"/>
    <mergeCell ref="DP104:EE104"/>
    <mergeCell ref="EF104:EU104"/>
    <mergeCell ref="EV104:FK104"/>
    <mergeCell ref="B103:AB103"/>
    <mergeCell ref="AC103:AK103"/>
    <mergeCell ref="AL103:AZ103"/>
    <mergeCell ref="BA103:BP103"/>
    <mergeCell ref="BQ103:CF103"/>
    <mergeCell ref="CG103:CY103"/>
    <mergeCell ref="AL72:AZ72"/>
    <mergeCell ref="BQ65:CF65"/>
    <mergeCell ref="CG65:CY65"/>
    <mergeCell ref="CG68:CY68"/>
    <mergeCell ref="CZ65:DO65"/>
    <mergeCell ref="BA65:BP65"/>
    <mergeCell ref="BQ70:CF70"/>
    <mergeCell ref="CG70:CY70"/>
    <mergeCell ref="CZ70:DO70"/>
    <mergeCell ref="BA72:BP72"/>
    <mergeCell ref="BQ72:CF72"/>
    <mergeCell ref="CG72:CY72"/>
    <mergeCell ref="CZ72:DO72"/>
    <mergeCell ref="BQ67:CF67"/>
    <mergeCell ref="AL71:AZ71"/>
    <mergeCell ref="BA71:BP71"/>
    <mergeCell ref="BQ71:CF71"/>
    <mergeCell ref="CG71:CY71"/>
    <mergeCell ref="CZ71:DO71"/>
    <mergeCell ref="BA69:BP69"/>
    <mergeCell ref="BQ69:CF69"/>
    <mergeCell ref="BA70:BP70"/>
    <mergeCell ref="CG69:CY69"/>
    <mergeCell ref="CZ69:DO69"/>
    <mergeCell ref="BA68:BP68"/>
    <mergeCell ref="B51:AB51"/>
    <mergeCell ref="AL51:AZ51"/>
    <mergeCell ref="BA51:BP51"/>
    <mergeCell ref="BQ68:CF68"/>
    <mergeCell ref="CZ67:DO67"/>
    <mergeCell ref="CZ60:DO60"/>
    <mergeCell ref="CZ61:DO61"/>
    <mergeCell ref="B63:AB63"/>
    <mergeCell ref="CG62:CY62"/>
    <mergeCell ref="BA63:BP63"/>
    <mergeCell ref="BQ63:CF63"/>
    <mergeCell ref="CG63:CY63"/>
    <mergeCell ref="CZ63:DO63"/>
    <mergeCell ref="AL53:AZ53"/>
    <mergeCell ref="BA53:BP53"/>
    <mergeCell ref="BQ53:CF53"/>
    <mergeCell ref="CG53:CY53"/>
    <mergeCell ref="CZ53:DO53"/>
    <mergeCell ref="CZ68:DO68"/>
    <mergeCell ref="BA66:BP66"/>
    <mergeCell ref="BQ66:CF66"/>
    <mergeCell ref="BA67:BP67"/>
    <mergeCell ref="BA60:BP60"/>
    <mergeCell ref="EV72:FK72"/>
    <mergeCell ref="DP75:EE75"/>
    <mergeCell ref="EF71:EU71"/>
    <mergeCell ref="CZ75:DO75"/>
    <mergeCell ref="BA74:BP74"/>
    <mergeCell ref="BQ74:CF74"/>
    <mergeCell ref="CG74:CY74"/>
    <mergeCell ref="BQ73:CF73"/>
    <mergeCell ref="CG73:CY73"/>
    <mergeCell ref="CZ73:DO73"/>
    <mergeCell ref="CG75:CY75"/>
    <mergeCell ref="EF75:EU75"/>
    <mergeCell ref="EV73:FK73"/>
    <mergeCell ref="DP73:EE73"/>
    <mergeCell ref="EF73:EU73"/>
    <mergeCell ref="DP74:EE74"/>
    <mergeCell ref="EV75:FK75"/>
    <mergeCell ref="DP71:EE71"/>
    <mergeCell ref="EF72:EU72"/>
    <mergeCell ref="EF74:EU74"/>
    <mergeCell ref="EV74:FK74"/>
    <mergeCell ref="BA73:BP73"/>
    <mergeCell ref="CZ74:DO74"/>
    <mergeCell ref="DP72:EE72"/>
    <mergeCell ref="EV71:FK71"/>
    <mergeCell ref="EV66:FK66"/>
    <mergeCell ref="DP66:EE66"/>
    <mergeCell ref="EF66:EU66"/>
    <mergeCell ref="EV68:FK68"/>
    <mergeCell ref="EF70:EU70"/>
    <mergeCell ref="DP69:EE69"/>
    <mergeCell ref="EV70:FK70"/>
    <mergeCell ref="DP65:EE65"/>
    <mergeCell ref="EV69:FK69"/>
    <mergeCell ref="EF69:EU69"/>
    <mergeCell ref="EV67:FK67"/>
    <mergeCell ref="EF68:EU68"/>
    <mergeCell ref="DP68:EE68"/>
    <mergeCell ref="DP67:EE67"/>
    <mergeCell ref="EF67:EU67"/>
    <mergeCell ref="EF65:EU65"/>
    <mergeCell ref="DP70:EE70"/>
    <mergeCell ref="BA61:BP61"/>
    <mergeCell ref="EF61:EU61"/>
    <mergeCell ref="EV61:FK61"/>
    <mergeCell ref="BQ61:CF61"/>
    <mergeCell ref="CG61:CY61"/>
    <mergeCell ref="DP62:EE62"/>
    <mergeCell ref="EF62:EU62"/>
    <mergeCell ref="EV62:FK62"/>
    <mergeCell ref="BA62:BP62"/>
    <mergeCell ref="BA64:BP64"/>
    <mergeCell ref="BQ64:CF64"/>
    <mergeCell ref="CG64:CY64"/>
    <mergeCell ref="CZ62:DO62"/>
    <mergeCell ref="CG66:CY66"/>
    <mergeCell ref="EV65:FK65"/>
    <mergeCell ref="CZ66:DO66"/>
    <mergeCell ref="BQ62:CF62"/>
    <mergeCell ref="CG67:CY67"/>
    <mergeCell ref="BQ59:CF59"/>
    <mergeCell ref="CG59:CY59"/>
    <mergeCell ref="DP60:EE60"/>
    <mergeCell ref="EF60:EU60"/>
    <mergeCell ref="EF59:EU59"/>
    <mergeCell ref="EV59:FK59"/>
    <mergeCell ref="EV60:FK60"/>
    <mergeCell ref="DP59:EE59"/>
    <mergeCell ref="CZ59:DO59"/>
    <mergeCell ref="BQ60:CF60"/>
    <mergeCell ref="CG60:CY60"/>
    <mergeCell ref="AL61:AZ61"/>
    <mergeCell ref="EF63:EU63"/>
    <mergeCell ref="EV63:FK63"/>
    <mergeCell ref="CZ64:DO64"/>
    <mergeCell ref="DP64:EE64"/>
    <mergeCell ref="EF64:EU64"/>
    <mergeCell ref="DP63:EE63"/>
    <mergeCell ref="EV64:FK64"/>
    <mergeCell ref="BQ51:CF51"/>
    <mergeCell ref="CG51:CY51"/>
    <mergeCell ref="CZ51:DO51"/>
    <mergeCell ref="EV54:FK54"/>
    <mergeCell ref="AL55:AZ58"/>
    <mergeCell ref="BA55:FK55"/>
    <mergeCell ref="BA56:BP58"/>
    <mergeCell ref="BQ56:FK56"/>
    <mergeCell ref="BQ57:CF58"/>
    <mergeCell ref="CG57:CY58"/>
    <mergeCell ref="CZ57:DO58"/>
    <mergeCell ref="DP57:EE58"/>
    <mergeCell ref="EF57:FK57"/>
    <mergeCell ref="EF58:EU58"/>
    <mergeCell ref="EV58:FK58"/>
    <mergeCell ref="BA59:BP59"/>
    <mergeCell ref="DP50:EE50"/>
    <mergeCell ref="CZ50:DO50"/>
    <mergeCell ref="EV50:FK50"/>
    <mergeCell ref="DP51:EE51"/>
    <mergeCell ref="EF51:EU51"/>
    <mergeCell ref="EV51:FK51"/>
    <mergeCell ref="EF50:EU50"/>
    <mergeCell ref="B46:AB46"/>
    <mergeCell ref="AL46:AZ46"/>
    <mergeCell ref="BA46:BP46"/>
    <mergeCell ref="BQ46:CF46"/>
    <mergeCell ref="CG46:CY46"/>
    <mergeCell ref="CZ46:DO46"/>
    <mergeCell ref="EF48:EU48"/>
    <mergeCell ref="EF46:EU46"/>
    <mergeCell ref="EV46:FK46"/>
    <mergeCell ref="EF47:EU47"/>
    <mergeCell ref="EV47:FK47"/>
    <mergeCell ref="EV48:FK48"/>
    <mergeCell ref="B49:AB49"/>
    <mergeCell ref="AL49:AZ49"/>
    <mergeCell ref="BA49:BP49"/>
    <mergeCell ref="BQ49:CF49"/>
    <mergeCell ref="CG49:CY49"/>
    <mergeCell ref="CG44:CY44"/>
    <mergeCell ref="CZ44:DO44"/>
    <mergeCell ref="B48:AB48"/>
    <mergeCell ref="AL48:AZ48"/>
    <mergeCell ref="BA48:BP48"/>
    <mergeCell ref="BQ48:CF48"/>
    <mergeCell ref="CG48:CY48"/>
    <mergeCell ref="CZ48:DO48"/>
    <mergeCell ref="DP48:EE48"/>
    <mergeCell ref="DP46:EE46"/>
    <mergeCell ref="B47:AB47"/>
    <mergeCell ref="AL47:AZ47"/>
    <mergeCell ref="BA47:BP47"/>
    <mergeCell ref="BQ47:CF47"/>
    <mergeCell ref="CG47:CY47"/>
    <mergeCell ref="CZ47:DO47"/>
    <mergeCell ref="DP47:EE47"/>
    <mergeCell ref="EV39:FK39"/>
    <mergeCell ref="EV40:FK40"/>
    <mergeCell ref="EV41:FK41"/>
    <mergeCell ref="CG41:CY41"/>
    <mergeCell ref="BQ45:CF45"/>
    <mergeCell ref="CZ43:DO43"/>
    <mergeCell ref="AL44:AZ44"/>
    <mergeCell ref="BA44:BP44"/>
    <mergeCell ref="BQ44:CF44"/>
    <mergeCell ref="DP45:EE45"/>
    <mergeCell ref="AL42:AZ42"/>
    <mergeCell ref="BA42:BP42"/>
    <mergeCell ref="AL43:AZ43"/>
    <mergeCell ref="BA43:BP43"/>
    <mergeCell ref="BQ42:CF42"/>
    <mergeCell ref="CG42:CY42"/>
    <mergeCell ref="CG43:CY43"/>
    <mergeCell ref="BQ43:CF43"/>
    <mergeCell ref="EV42:FK42"/>
    <mergeCell ref="EV44:FK44"/>
    <mergeCell ref="CZ45:DO45"/>
    <mergeCell ref="CG45:CY45"/>
    <mergeCell ref="AL45:AZ45"/>
    <mergeCell ref="BA45:BP45"/>
    <mergeCell ref="EV37:FK37"/>
    <mergeCell ref="DP39:EE39"/>
    <mergeCell ref="CZ38:DO38"/>
    <mergeCell ref="EF38:EU38"/>
    <mergeCell ref="EV38:FK38"/>
    <mergeCell ref="CZ42:DO42"/>
    <mergeCell ref="CZ41:DO41"/>
    <mergeCell ref="AL40:AZ40"/>
    <mergeCell ref="BA40:BP40"/>
    <mergeCell ref="BQ40:CF40"/>
    <mergeCell ref="CZ40:DO40"/>
    <mergeCell ref="CG39:CY39"/>
    <mergeCell ref="CZ39:DO39"/>
    <mergeCell ref="AL39:AZ39"/>
    <mergeCell ref="BA39:BP39"/>
    <mergeCell ref="BQ39:CF39"/>
    <mergeCell ref="AL41:AZ41"/>
    <mergeCell ref="BA41:BP41"/>
    <mergeCell ref="BQ41:CF41"/>
    <mergeCell ref="CG40:CY40"/>
    <mergeCell ref="DP41:EE41"/>
    <mergeCell ref="EF41:EU41"/>
    <mergeCell ref="DP40:EE40"/>
    <mergeCell ref="EF39:EU39"/>
    <mergeCell ref="EF37:EU37"/>
    <mergeCell ref="CG38:CY38"/>
    <mergeCell ref="BQ36:CF36"/>
    <mergeCell ref="CG36:CY36"/>
    <mergeCell ref="DP37:EE37"/>
    <mergeCell ref="CZ36:DO36"/>
    <mergeCell ref="DP36:EE36"/>
    <mergeCell ref="BA37:BP37"/>
    <mergeCell ref="BQ37:CF37"/>
    <mergeCell ref="DP38:EE38"/>
    <mergeCell ref="CZ37:DO37"/>
    <mergeCell ref="CG37:CY37"/>
    <mergeCell ref="BQ38:CF38"/>
    <mergeCell ref="B33:AB33"/>
    <mergeCell ref="AL33:AZ33"/>
    <mergeCell ref="BA33:BP33"/>
    <mergeCell ref="BQ33:CF33"/>
    <mergeCell ref="EF36:EU36"/>
    <mergeCell ref="EV36:FK36"/>
    <mergeCell ref="CZ34:DO34"/>
    <mergeCell ref="DP34:EE34"/>
    <mergeCell ref="EF34:EU34"/>
    <mergeCell ref="EV34:FK34"/>
    <mergeCell ref="EV35:FK35"/>
    <mergeCell ref="AL34:AZ34"/>
    <mergeCell ref="BA34:BP34"/>
    <mergeCell ref="AC33:AK33"/>
    <mergeCell ref="B34:AB34"/>
    <mergeCell ref="AL35:AZ35"/>
    <mergeCell ref="EF35:EU35"/>
    <mergeCell ref="BA35:BP35"/>
    <mergeCell ref="BQ35:CF35"/>
    <mergeCell ref="BQ34:CF34"/>
    <mergeCell ref="CG34:CY34"/>
    <mergeCell ref="EF33:EU33"/>
    <mergeCell ref="EV33:FK33"/>
    <mergeCell ref="AL36:AZ36"/>
    <mergeCell ref="CZ32:DO32"/>
    <mergeCell ref="DP33:EE33"/>
    <mergeCell ref="DP35:EE35"/>
    <mergeCell ref="CG35:CY35"/>
    <mergeCell ref="CZ35:DO35"/>
    <mergeCell ref="CZ33:DO33"/>
    <mergeCell ref="AC32:AK32"/>
    <mergeCell ref="CG33:CY33"/>
    <mergeCell ref="AC34:AK34"/>
    <mergeCell ref="AC35:AK40"/>
    <mergeCell ref="AL38:AZ38"/>
    <mergeCell ref="BA38:BP38"/>
    <mergeCell ref="BA36:BP36"/>
    <mergeCell ref="AL37:AZ37"/>
    <mergeCell ref="BQ29:CF29"/>
    <mergeCell ref="CG29:CY29"/>
    <mergeCell ref="BA31:BP31"/>
    <mergeCell ref="BQ31:CF31"/>
    <mergeCell ref="AL29:AZ29"/>
    <mergeCell ref="BA29:BP29"/>
    <mergeCell ref="B32:AB32"/>
    <mergeCell ref="EV32:FK32"/>
    <mergeCell ref="EV31:FK31"/>
    <mergeCell ref="DP31:EE31"/>
    <mergeCell ref="AL30:AZ30"/>
    <mergeCell ref="AL32:AZ32"/>
    <mergeCell ref="BA32:BP32"/>
    <mergeCell ref="BA30:BP30"/>
    <mergeCell ref="CZ31:DO31"/>
    <mergeCell ref="EF31:EU31"/>
    <mergeCell ref="EV30:FK30"/>
    <mergeCell ref="AL31:AZ31"/>
    <mergeCell ref="EF32:EU32"/>
    <mergeCell ref="CG31:CY31"/>
    <mergeCell ref="B31:AB31"/>
    <mergeCell ref="DP32:EE32"/>
    <mergeCell ref="BQ32:CF32"/>
    <mergeCell ref="CG32:CY32"/>
    <mergeCell ref="B30:AB30"/>
    <mergeCell ref="B29:AB29"/>
    <mergeCell ref="EV29:FK29"/>
    <mergeCell ref="B27:AB27"/>
    <mergeCell ref="AL27:AZ27"/>
    <mergeCell ref="BA27:BP27"/>
    <mergeCell ref="BQ27:CF27"/>
    <mergeCell ref="CZ26:DO26"/>
    <mergeCell ref="DP26:EE26"/>
    <mergeCell ref="EV26:FK26"/>
    <mergeCell ref="B26:AB26"/>
    <mergeCell ref="AL26:AZ26"/>
    <mergeCell ref="BA26:BP26"/>
    <mergeCell ref="BQ26:CF26"/>
    <mergeCell ref="CG27:CY27"/>
    <mergeCell ref="EV27:FK27"/>
    <mergeCell ref="CZ27:DO27"/>
    <mergeCell ref="DP27:EE27"/>
    <mergeCell ref="B28:AB28"/>
    <mergeCell ref="EF27:EU27"/>
    <mergeCell ref="AL28:AZ28"/>
    <mergeCell ref="BA28:BP28"/>
    <mergeCell ref="EF30:EU30"/>
    <mergeCell ref="EF29:EU29"/>
    <mergeCell ref="EF22:EU22"/>
    <mergeCell ref="DP25:EE25"/>
    <mergeCell ref="EF25:EU25"/>
    <mergeCell ref="CG26:CY26"/>
    <mergeCell ref="EF26:EU26"/>
    <mergeCell ref="DP23:EE23"/>
    <mergeCell ref="EF23:EU23"/>
    <mergeCell ref="CG24:CY24"/>
    <mergeCell ref="CG23:CY23"/>
    <mergeCell ref="CZ23:DO23"/>
    <mergeCell ref="CZ24:DO24"/>
    <mergeCell ref="CZ25:DO25"/>
    <mergeCell ref="DP24:EE24"/>
    <mergeCell ref="EF24:EU24"/>
    <mergeCell ref="B25:AB25"/>
    <mergeCell ref="AL25:AZ25"/>
    <mergeCell ref="BA25:BP25"/>
    <mergeCell ref="BQ25:CF25"/>
    <mergeCell ref="CG25:CY25"/>
    <mergeCell ref="B24:AB24"/>
    <mergeCell ref="AL24:AZ24"/>
    <mergeCell ref="BA24:BP24"/>
    <mergeCell ref="BQ24:CF24"/>
    <mergeCell ref="AC24:AK24"/>
    <mergeCell ref="AC25:AK25"/>
    <mergeCell ref="EV20:FK20"/>
    <mergeCell ref="EF21:EU21"/>
    <mergeCell ref="EV21:FK21"/>
    <mergeCell ref="B23:AB23"/>
    <mergeCell ref="AL23:AZ23"/>
    <mergeCell ref="BA23:BP23"/>
    <mergeCell ref="BQ23:CF23"/>
    <mergeCell ref="B21:AB21"/>
    <mergeCell ref="AC21:AK21"/>
    <mergeCell ref="B22:AB22"/>
    <mergeCell ref="AC22:AK22"/>
    <mergeCell ref="AL22:AZ22"/>
    <mergeCell ref="BA22:BP22"/>
    <mergeCell ref="EV22:FK22"/>
    <mergeCell ref="EV23:FK23"/>
    <mergeCell ref="BQ22:CF22"/>
    <mergeCell ref="CG22:CY22"/>
    <mergeCell ref="CZ22:DO22"/>
    <mergeCell ref="DP22:EE22"/>
    <mergeCell ref="CZ20:DO20"/>
    <mergeCell ref="DP20:EE20"/>
    <mergeCell ref="CZ21:DO21"/>
    <mergeCell ref="DP21:EE21"/>
    <mergeCell ref="EF20:EU20"/>
    <mergeCell ref="AL21:AZ21"/>
    <mergeCell ref="BA21:BP21"/>
    <mergeCell ref="BQ21:CF21"/>
    <mergeCell ref="CG21:CY21"/>
    <mergeCell ref="BA19:BP19"/>
    <mergeCell ref="BQ19:CF19"/>
    <mergeCell ref="CG19:CY19"/>
    <mergeCell ref="BA20:BP20"/>
    <mergeCell ref="BQ20:CF20"/>
    <mergeCell ref="CG20:CY20"/>
    <mergeCell ref="B18:AB18"/>
    <mergeCell ref="AL18:AZ18"/>
    <mergeCell ref="AC18:AK18"/>
    <mergeCell ref="B20:AB20"/>
    <mergeCell ref="AC20:AK20"/>
    <mergeCell ref="AL20:AZ20"/>
    <mergeCell ref="B19:AB19"/>
    <mergeCell ref="AC19:AK19"/>
    <mergeCell ref="AL19:AZ19"/>
    <mergeCell ref="EF13:EU13"/>
    <mergeCell ref="EV13:FK13"/>
    <mergeCell ref="EF14:EU14"/>
    <mergeCell ref="EF16:EU16"/>
    <mergeCell ref="EV16:FK16"/>
    <mergeCell ref="EV14:FK14"/>
    <mergeCell ref="CZ15:DO15"/>
    <mergeCell ref="DP15:EE15"/>
    <mergeCell ref="EF15:EU15"/>
    <mergeCell ref="EV15:FK15"/>
    <mergeCell ref="DP16:EE16"/>
    <mergeCell ref="DP13:EE13"/>
    <mergeCell ref="AL15:AZ15"/>
    <mergeCell ref="BA15:BP15"/>
    <mergeCell ref="AL14:AZ14"/>
    <mergeCell ref="EV19:FK19"/>
    <mergeCell ref="EF19:EU19"/>
    <mergeCell ref="EF18:EU18"/>
    <mergeCell ref="CZ19:DO19"/>
    <mergeCell ref="DP19:EE19"/>
    <mergeCell ref="EV18:FK18"/>
    <mergeCell ref="CZ18:DO18"/>
    <mergeCell ref="DP18:EE18"/>
    <mergeCell ref="BA18:BP18"/>
    <mergeCell ref="BQ18:CF18"/>
    <mergeCell ref="CG18:CY18"/>
    <mergeCell ref="CZ12:DO12"/>
    <mergeCell ref="CZ16:DO16"/>
    <mergeCell ref="CG13:CY13"/>
    <mergeCell ref="B13:AB13"/>
    <mergeCell ref="AC13:AK13"/>
    <mergeCell ref="BQ13:CF13"/>
    <mergeCell ref="EV12:FK12"/>
    <mergeCell ref="DP14:EE14"/>
    <mergeCell ref="BQ17:CF17"/>
    <mergeCell ref="CZ13:DO13"/>
    <mergeCell ref="BQ16:CF16"/>
    <mergeCell ref="CG16:CY16"/>
    <mergeCell ref="AC15:AK15"/>
    <mergeCell ref="CG15:CY15"/>
    <mergeCell ref="B17:AB17"/>
    <mergeCell ref="AL17:AZ17"/>
    <mergeCell ref="BA17:BP17"/>
    <mergeCell ref="CZ14:DO14"/>
    <mergeCell ref="BA14:BP14"/>
    <mergeCell ref="BQ15:CF15"/>
    <mergeCell ref="BQ14:CF14"/>
    <mergeCell ref="CG14:CY14"/>
    <mergeCell ref="B14:AB14"/>
    <mergeCell ref="AC14:AK14"/>
    <mergeCell ref="B1:FJ1"/>
    <mergeCell ref="A4:AB7"/>
    <mergeCell ref="AC4:AK7"/>
    <mergeCell ref="AL4:AZ7"/>
    <mergeCell ref="BQ5:FK5"/>
    <mergeCell ref="BQ6:CF7"/>
    <mergeCell ref="CG6:CY7"/>
    <mergeCell ref="DP6:EE7"/>
    <mergeCell ref="EV7:FK7"/>
    <mergeCell ref="CZ6:DO7"/>
    <mergeCell ref="EF7:EU7"/>
    <mergeCell ref="BA4:FK4"/>
    <mergeCell ref="BA5:BP7"/>
    <mergeCell ref="BK2:DA2"/>
    <mergeCell ref="EF8:EU8"/>
    <mergeCell ref="EF6:FK6"/>
    <mergeCell ref="EV9:FK9"/>
    <mergeCell ref="AL13:AZ13"/>
    <mergeCell ref="BA13:BP13"/>
    <mergeCell ref="EF10:EU11"/>
    <mergeCell ref="EV10:FK11"/>
    <mergeCell ref="CZ10:DO11"/>
    <mergeCell ref="DP10:EE11"/>
    <mergeCell ref="BQ10:CF11"/>
    <mergeCell ref="CG10:CY11"/>
    <mergeCell ref="AL10:AZ11"/>
    <mergeCell ref="EF12:EU12"/>
    <mergeCell ref="DP12:EE12"/>
    <mergeCell ref="EV8:FK8"/>
    <mergeCell ref="CZ8:DO8"/>
    <mergeCell ref="DP8:EE8"/>
    <mergeCell ref="CZ9:DO9"/>
    <mergeCell ref="DP9:EE9"/>
    <mergeCell ref="AL8:AZ8"/>
    <mergeCell ref="BA8:BP8"/>
    <mergeCell ref="BQ8:CF8"/>
    <mergeCell ref="EF9:EU9"/>
    <mergeCell ref="AL12:AZ12"/>
    <mergeCell ref="EV76:FK76"/>
    <mergeCell ref="DP77:EE77"/>
    <mergeCell ref="EF77:EU77"/>
    <mergeCell ref="EV77:FK77"/>
    <mergeCell ref="CZ76:DO76"/>
    <mergeCell ref="DP76:EE76"/>
    <mergeCell ref="CZ77:DO77"/>
    <mergeCell ref="EF76:EU76"/>
    <mergeCell ref="BQ76:CF76"/>
    <mergeCell ref="BQ77:CF77"/>
    <mergeCell ref="CG77:CY77"/>
    <mergeCell ref="EV80:FK80"/>
    <mergeCell ref="EV81:FK81"/>
    <mergeCell ref="BA50:BP50"/>
    <mergeCell ref="BQ50:CF50"/>
    <mergeCell ref="BQ81:CF81"/>
    <mergeCell ref="EV79:FK79"/>
    <mergeCell ref="DP82:EE82"/>
    <mergeCell ref="EF82:EU82"/>
    <mergeCell ref="EF79:EU79"/>
    <mergeCell ref="EF80:EU80"/>
    <mergeCell ref="CG81:CY81"/>
    <mergeCell ref="DP81:EE81"/>
    <mergeCell ref="CZ80:DO80"/>
    <mergeCell ref="CZ81:DO81"/>
    <mergeCell ref="EV82:FK82"/>
    <mergeCell ref="CG79:CY79"/>
    <mergeCell ref="EV78:FK78"/>
    <mergeCell ref="EF78:EU78"/>
    <mergeCell ref="CZ78:DO78"/>
    <mergeCell ref="DP78:EE78"/>
    <mergeCell ref="DP79:EE79"/>
    <mergeCell ref="DP80:EE80"/>
    <mergeCell ref="BA78:BP78"/>
    <mergeCell ref="BQ78:CF78"/>
    <mergeCell ref="AL73:AZ73"/>
    <mergeCell ref="AL74:AZ74"/>
    <mergeCell ref="BQ79:CF79"/>
    <mergeCell ref="BA81:BP81"/>
    <mergeCell ref="EF81:EU81"/>
    <mergeCell ref="CG50:CY50"/>
    <mergeCell ref="B70:AB70"/>
    <mergeCell ref="CG82:CY82"/>
    <mergeCell ref="AL78:AZ78"/>
    <mergeCell ref="CG78:CY78"/>
    <mergeCell ref="AL79:AZ79"/>
    <mergeCell ref="BA79:BP79"/>
    <mergeCell ref="AL80:AZ80"/>
    <mergeCell ref="AL63:AZ63"/>
    <mergeCell ref="AL70:AZ70"/>
    <mergeCell ref="AL62:AZ62"/>
    <mergeCell ref="AL68:AZ68"/>
    <mergeCell ref="AL64:AZ64"/>
    <mergeCell ref="AL65:AZ65"/>
    <mergeCell ref="AL69:AZ69"/>
    <mergeCell ref="AL67:AZ67"/>
    <mergeCell ref="AL66:AZ66"/>
    <mergeCell ref="AL50:AZ50"/>
    <mergeCell ref="B50:AB50"/>
    <mergeCell ref="CZ82:DO82"/>
    <mergeCell ref="BQ82:CF82"/>
    <mergeCell ref="BQ83:CF83"/>
    <mergeCell ref="AL82:AZ82"/>
    <mergeCell ref="AL81:AZ81"/>
    <mergeCell ref="BA82:BP82"/>
    <mergeCell ref="CG76:CY76"/>
    <mergeCell ref="BA75:BP75"/>
    <mergeCell ref="BA80:BP80"/>
    <mergeCell ref="BQ75:CF75"/>
    <mergeCell ref="BA76:BP76"/>
    <mergeCell ref="AL76:AZ76"/>
    <mergeCell ref="AL75:AZ75"/>
    <mergeCell ref="AL77:AZ77"/>
    <mergeCell ref="BA77:BP77"/>
    <mergeCell ref="BQ80:CF80"/>
    <mergeCell ref="CG80:CY80"/>
    <mergeCell ref="CZ79:DO79"/>
    <mergeCell ref="CZ85:DO85"/>
    <mergeCell ref="DP85:EE85"/>
    <mergeCell ref="EF85:EU85"/>
    <mergeCell ref="EV85:FK85"/>
    <mergeCell ref="DP83:EE83"/>
    <mergeCell ref="EF83:EU83"/>
    <mergeCell ref="EV83:FK83"/>
    <mergeCell ref="AL84:AZ84"/>
    <mergeCell ref="BA84:BP84"/>
    <mergeCell ref="BQ84:CF84"/>
    <mergeCell ref="CG84:CY84"/>
    <mergeCell ref="CZ84:DO84"/>
    <mergeCell ref="DP84:EE84"/>
    <mergeCell ref="AL83:AZ83"/>
    <mergeCell ref="EF84:EU84"/>
    <mergeCell ref="EV84:FK84"/>
    <mergeCell ref="CG83:CY83"/>
    <mergeCell ref="CZ83:DO83"/>
    <mergeCell ref="AL85:AZ85"/>
    <mergeCell ref="BA85:BP85"/>
    <mergeCell ref="BQ85:CF85"/>
    <mergeCell ref="BA83:BP83"/>
    <mergeCell ref="EV86:FK86"/>
    <mergeCell ref="DP87:EE87"/>
    <mergeCell ref="AL87:AZ87"/>
    <mergeCell ref="BA87:BP87"/>
    <mergeCell ref="DP86:EE86"/>
    <mergeCell ref="BQ86:CF86"/>
    <mergeCell ref="CG86:CY86"/>
    <mergeCell ref="CG87:CY87"/>
    <mergeCell ref="CZ87:DO87"/>
    <mergeCell ref="CZ86:DO86"/>
    <mergeCell ref="BQ87:CF87"/>
    <mergeCell ref="AL86:AZ86"/>
    <mergeCell ref="BA86:BP86"/>
    <mergeCell ref="B35:AB35"/>
    <mergeCell ref="B36:AB36"/>
    <mergeCell ref="CG8:CY8"/>
    <mergeCell ref="AL16:AZ16"/>
    <mergeCell ref="BA16:BP16"/>
    <mergeCell ref="A8:AB8"/>
    <mergeCell ref="AC8:AK8"/>
    <mergeCell ref="B15:AB15"/>
    <mergeCell ref="B12:AB12"/>
    <mergeCell ref="AC12:AK12"/>
    <mergeCell ref="BA12:BP12"/>
    <mergeCell ref="BQ12:CF12"/>
    <mergeCell ref="A10:AB11"/>
    <mergeCell ref="AC10:AK11"/>
    <mergeCell ref="B9:AB9"/>
    <mergeCell ref="AC9:AK9"/>
    <mergeCell ref="AL9:AZ9"/>
    <mergeCell ref="B16:AB16"/>
    <mergeCell ref="AC16:AK16"/>
    <mergeCell ref="BA9:BP9"/>
    <mergeCell ref="BA10:BP11"/>
    <mergeCell ref="BQ9:CF9"/>
    <mergeCell ref="CG9:CY9"/>
    <mergeCell ref="CG12:CY12"/>
    <mergeCell ref="EF44:EU44"/>
    <mergeCell ref="EV43:FK43"/>
    <mergeCell ref="DP43:EE43"/>
    <mergeCell ref="EF40:EU40"/>
    <mergeCell ref="DP42:EE42"/>
    <mergeCell ref="EF42:EU42"/>
    <mergeCell ref="EV45:FK45"/>
    <mergeCell ref="EF45:EU45"/>
    <mergeCell ref="AC23:AK23"/>
    <mergeCell ref="AC31:AK31"/>
    <mergeCell ref="EV24:FK24"/>
    <mergeCell ref="EV25:FK25"/>
    <mergeCell ref="DP28:EE28"/>
    <mergeCell ref="BQ28:CF28"/>
    <mergeCell ref="EV28:FK28"/>
    <mergeCell ref="EF28:EU28"/>
    <mergeCell ref="DP30:EE30"/>
    <mergeCell ref="CZ29:DO29"/>
    <mergeCell ref="DP29:EE29"/>
    <mergeCell ref="CG30:CY30"/>
    <mergeCell ref="CZ30:DO30"/>
    <mergeCell ref="BQ30:CF30"/>
    <mergeCell ref="CG28:CY28"/>
    <mergeCell ref="CZ28:DO28"/>
    <mergeCell ref="EV49:FK49"/>
    <mergeCell ref="A92:A101"/>
    <mergeCell ref="EV52:FK52"/>
    <mergeCell ref="B53:AB53"/>
    <mergeCell ref="B68:AB68"/>
    <mergeCell ref="B69:AB69"/>
    <mergeCell ref="B71:AB71"/>
    <mergeCell ref="B72:AB72"/>
    <mergeCell ref="B73:AB73"/>
    <mergeCell ref="B74:AB74"/>
    <mergeCell ref="B52:AB52"/>
    <mergeCell ref="AL52:AZ52"/>
    <mergeCell ref="BA52:BP52"/>
    <mergeCell ref="BQ52:CF52"/>
    <mergeCell ref="CG52:CY52"/>
    <mergeCell ref="CZ52:DO52"/>
    <mergeCell ref="DP52:EE52"/>
    <mergeCell ref="EF52:EU52"/>
    <mergeCell ref="DP61:EE61"/>
    <mergeCell ref="B60:AB60"/>
    <mergeCell ref="AL60:AZ60"/>
    <mergeCell ref="EF87:EU87"/>
    <mergeCell ref="EV87:FK87"/>
    <mergeCell ref="EF86:EU86"/>
    <mergeCell ref="B64:AB64"/>
    <mergeCell ref="B66:AB66"/>
    <mergeCell ref="AL59:AZ59"/>
    <mergeCell ref="CG85:CY85"/>
    <mergeCell ref="B62:AB62"/>
    <mergeCell ref="B67:AB67"/>
    <mergeCell ref="B78:AB78"/>
    <mergeCell ref="B79:AB79"/>
    <mergeCell ref="B80:AB80"/>
    <mergeCell ref="B61:AB61"/>
    <mergeCell ref="B65:AB65"/>
    <mergeCell ref="AC61:AK61"/>
    <mergeCell ref="AC62:AK89"/>
    <mergeCell ref="B81:AB81"/>
    <mergeCell ref="B82:AB82"/>
    <mergeCell ref="B84:AB87"/>
    <mergeCell ref="B88:AB88"/>
    <mergeCell ref="B75:AB75"/>
    <mergeCell ref="B76:AB76"/>
    <mergeCell ref="B77:AB77"/>
    <mergeCell ref="AL88:AZ88"/>
    <mergeCell ref="BA88:BP88"/>
    <mergeCell ref="BQ88:CF88"/>
    <mergeCell ref="CG88:CY88"/>
    <mergeCell ref="CZ88:DO88"/>
    <mergeCell ref="DP88:EE88"/>
    <mergeCell ref="EF88:EU88"/>
    <mergeCell ref="EV88:FK88"/>
    <mergeCell ref="AL89:AZ89"/>
    <mergeCell ref="BA89:BP89"/>
    <mergeCell ref="BQ89:CF89"/>
    <mergeCell ref="CG89:CY89"/>
    <mergeCell ref="CZ89:DO89"/>
    <mergeCell ref="DP89:EE89"/>
    <mergeCell ref="EF89:EU89"/>
    <mergeCell ref="EV89:FK89"/>
    <mergeCell ref="AL90:AZ90"/>
    <mergeCell ref="BA90:BP90"/>
    <mergeCell ref="BQ90:CF90"/>
    <mergeCell ref="CG90:CY90"/>
    <mergeCell ref="CZ90:DO90"/>
    <mergeCell ref="DP90:EE90"/>
    <mergeCell ref="EF90:EU90"/>
    <mergeCell ref="EV90:FK90"/>
    <mergeCell ref="AC91:AK91"/>
    <mergeCell ref="AL91:AZ91"/>
    <mergeCell ref="BA91:BP91"/>
    <mergeCell ref="BQ91:CF91"/>
    <mergeCell ref="CG91:CY91"/>
    <mergeCell ref="CZ91:DO91"/>
    <mergeCell ref="DP91:EE91"/>
    <mergeCell ref="EF91:EU91"/>
    <mergeCell ref="EV91:FK91"/>
    <mergeCell ref="AL92:AZ92"/>
    <mergeCell ref="BA92:BP92"/>
    <mergeCell ref="BQ92:CF92"/>
    <mergeCell ref="CG92:CY92"/>
    <mergeCell ref="CZ92:DO92"/>
    <mergeCell ref="DP92:EE92"/>
    <mergeCell ref="EF92:EU92"/>
    <mergeCell ref="EV92:FK92"/>
    <mergeCell ref="AC93:AK93"/>
    <mergeCell ref="AL93:AZ93"/>
    <mergeCell ref="BA93:BP93"/>
    <mergeCell ref="BQ93:CF93"/>
    <mergeCell ref="CG93:CY93"/>
    <mergeCell ref="CZ93:DO93"/>
    <mergeCell ref="DP93:EE93"/>
    <mergeCell ref="EF93:EU93"/>
    <mergeCell ref="EV93:FK93"/>
    <mergeCell ref="AC92:AK92"/>
    <mergeCell ref="EV94:FK94"/>
    <mergeCell ref="AC95:AK95"/>
    <mergeCell ref="AL95:AZ95"/>
    <mergeCell ref="BA95:BP95"/>
    <mergeCell ref="BQ95:CF95"/>
    <mergeCell ref="CG95:CY95"/>
    <mergeCell ref="CZ95:DO95"/>
    <mergeCell ref="DP95:EE95"/>
    <mergeCell ref="EF95:EU95"/>
    <mergeCell ref="EV95:FK95"/>
    <mergeCell ref="AL94:AZ94"/>
    <mergeCell ref="BA94:BP94"/>
    <mergeCell ref="BQ94:CF94"/>
    <mergeCell ref="CG94:CY94"/>
    <mergeCell ref="CZ94:DO94"/>
    <mergeCell ref="DP94:EE94"/>
    <mergeCell ref="EF94:EU94"/>
    <mergeCell ref="EV96:FK96"/>
    <mergeCell ref="AC97:AK97"/>
    <mergeCell ref="AL97:AZ97"/>
    <mergeCell ref="BA97:BP97"/>
    <mergeCell ref="BQ97:CF97"/>
    <mergeCell ref="CG97:CY97"/>
    <mergeCell ref="CZ97:DO97"/>
    <mergeCell ref="DP97:EE97"/>
    <mergeCell ref="EF97:EU97"/>
    <mergeCell ref="EV97:FK97"/>
    <mergeCell ref="AL96:AZ96"/>
    <mergeCell ref="BA96:BP96"/>
    <mergeCell ref="BQ96:CF96"/>
    <mergeCell ref="CG96:CY96"/>
    <mergeCell ref="CZ96:DO96"/>
    <mergeCell ref="DP96:EE96"/>
    <mergeCell ref="EF96:EU96"/>
    <mergeCell ref="CZ100:DO100"/>
    <mergeCell ref="DP100:EE100"/>
    <mergeCell ref="EF100:EU100"/>
    <mergeCell ref="EV98:FK98"/>
    <mergeCell ref="AC99:AK99"/>
    <mergeCell ref="AL99:AZ99"/>
    <mergeCell ref="BA99:BP99"/>
    <mergeCell ref="BQ99:CF99"/>
    <mergeCell ref="CG99:CY99"/>
    <mergeCell ref="CZ99:DO99"/>
    <mergeCell ref="DP99:EE99"/>
    <mergeCell ref="EF99:EU99"/>
    <mergeCell ref="EV99:FK99"/>
    <mergeCell ref="AC98:AK98"/>
    <mergeCell ref="AL98:AZ98"/>
    <mergeCell ref="BA98:BP98"/>
    <mergeCell ref="BQ98:CF98"/>
    <mergeCell ref="CG98:CY98"/>
    <mergeCell ref="CZ98:DO98"/>
    <mergeCell ref="DP98:EE98"/>
    <mergeCell ref="EF98:EU98"/>
    <mergeCell ref="EV102:FK102"/>
    <mergeCell ref="AL102:AZ102"/>
    <mergeCell ref="BA102:BP102"/>
    <mergeCell ref="BQ102:CF102"/>
    <mergeCell ref="CG102:CY102"/>
    <mergeCell ref="CZ102:DO102"/>
    <mergeCell ref="DP102:EE102"/>
    <mergeCell ref="EF102:EU102"/>
    <mergeCell ref="B89:AB102"/>
    <mergeCell ref="AC96:AK96"/>
    <mergeCell ref="EV100:FK100"/>
    <mergeCell ref="AC101:AK101"/>
    <mergeCell ref="AL101:AZ101"/>
    <mergeCell ref="BA101:BP101"/>
    <mergeCell ref="BQ101:CF101"/>
    <mergeCell ref="CG101:CY101"/>
    <mergeCell ref="CZ101:DO101"/>
    <mergeCell ref="DP101:EE101"/>
    <mergeCell ref="EF101:EU101"/>
    <mergeCell ref="EV101:FK101"/>
    <mergeCell ref="AL100:AZ100"/>
    <mergeCell ref="BA100:BP100"/>
    <mergeCell ref="BQ100:CF100"/>
    <mergeCell ref="CG100:CY100"/>
    <mergeCell ref="B40:AB40"/>
    <mergeCell ref="B41:AB41"/>
    <mergeCell ref="B45:AB45"/>
    <mergeCell ref="B37:AB37"/>
    <mergeCell ref="B38:AB38"/>
    <mergeCell ref="B39:AB39"/>
    <mergeCell ref="CZ54:DO54"/>
    <mergeCell ref="DP54:EE54"/>
    <mergeCell ref="EF54:EU54"/>
    <mergeCell ref="AC41:AK41"/>
    <mergeCell ref="B42:AB42"/>
    <mergeCell ref="AC42:AK44"/>
    <mergeCell ref="B43:AB44"/>
    <mergeCell ref="AC45:AK49"/>
    <mergeCell ref="AC53:AK53"/>
    <mergeCell ref="B54:AB54"/>
    <mergeCell ref="AC54:AK60"/>
    <mergeCell ref="A59:AB59"/>
    <mergeCell ref="A55:AB58"/>
    <mergeCell ref="CZ49:DO49"/>
    <mergeCell ref="DP49:EE49"/>
    <mergeCell ref="EF49:EU49"/>
    <mergeCell ref="EF43:EU43"/>
    <mergeCell ref="DP44:EE44"/>
    <mergeCell ref="EV107:FK107"/>
    <mergeCell ref="B108:AB108"/>
    <mergeCell ref="AC108:AK108"/>
    <mergeCell ref="AL108:AZ108"/>
    <mergeCell ref="BA108:BP108"/>
    <mergeCell ref="BQ108:CF108"/>
    <mergeCell ref="CG108:CY108"/>
    <mergeCell ref="CZ108:DO108"/>
    <mergeCell ref="DP108:EE108"/>
    <mergeCell ref="EF108:EU108"/>
    <mergeCell ref="EV108:FK108"/>
    <mergeCell ref="B107:AB107"/>
    <mergeCell ref="AC107:AK107"/>
    <mergeCell ref="AL107:AZ107"/>
    <mergeCell ref="BA107:BP107"/>
    <mergeCell ref="BQ107:CF107"/>
    <mergeCell ref="CG107:CY107"/>
    <mergeCell ref="CZ107:DO107"/>
    <mergeCell ref="DP107:EE107"/>
    <mergeCell ref="EF107:EU107"/>
    <mergeCell ref="EV109:FK109"/>
    <mergeCell ref="B110:AB110"/>
    <mergeCell ref="AC110:AK110"/>
    <mergeCell ref="AL110:AZ110"/>
    <mergeCell ref="BA110:BP110"/>
    <mergeCell ref="BQ110:CF110"/>
    <mergeCell ref="CG110:CY110"/>
    <mergeCell ref="CZ110:DO110"/>
    <mergeCell ref="DP110:EE110"/>
    <mergeCell ref="EF110:EU110"/>
    <mergeCell ref="EV110:FK110"/>
    <mergeCell ref="B109:AB109"/>
    <mergeCell ref="AC109:AK109"/>
    <mergeCell ref="AL109:AZ109"/>
    <mergeCell ref="BA109:BP109"/>
    <mergeCell ref="BQ109:CF109"/>
    <mergeCell ref="CG109:CY109"/>
    <mergeCell ref="CZ109:DO109"/>
    <mergeCell ref="DP109:EE109"/>
    <mergeCell ref="EF109:EU109"/>
    <mergeCell ref="EV111:FK111"/>
    <mergeCell ref="B112:AB112"/>
    <mergeCell ref="AC112:AK112"/>
    <mergeCell ref="AL112:AZ112"/>
    <mergeCell ref="BA112:BP112"/>
    <mergeCell ref="BQ112:CF112"/>
    <mergeCell ref="CG112:CY112"/>
    <mergeCell ref="CZ112:DO112"/>
    <mergeCell ref="DP112:EE112"/>
    <mergeCell ref="EF112:EU112"/>
    <mergeCell ref="EV112:FK112"/>
    <mergeCell ref="B111:AB111"/>
    <mergeCell ref="AC111:AK111"/>
    <mergeCell ref="AL111:AZ111"/>
    <mergeCell ref="BA111:BP111"/>
    <mergeCell ref="BQ111:CF111"/>
    <mergeCell ref="CG111:CY111"/>
    <mergeCell ref="CZ111:DO111"/>
    <mergeCell ref="DP111:EE111"/>
    <mergeCell ref="EF111:EU1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Height="2" orientation="portrait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K14"/>
  <sheetViews>
    <sheetView view="pageBreakPreview" zoomScaleNormal="90" zoomScaleSheetLayoutView="100" workbookViewId="0">
      <selection activeCell="CF14" sqref="CF14"/>
    </sheetView>
  </sheetViews>
  <sheetFormatPr defaultColWidth="0.85546875" defaultRowHeight="15"/>
  <cols>
    <col min="1" max="16384" width="0.85546875" style="1"/>
  </cols>
  <sheetData>
    <row r="1" spans="1:167">
      <c r="B1" s="180" t="s">
        <v>216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</row>
    <row r="2" spans="1:167">
      <c r="BK2" s="120" t="s">
        <v>44</v>
      </c>
      <c r="BL2" s="120"/>
      <c r="BM2" s="120"/>
      <c r="BN2" s="120"/>
      <c r="BO2" s="120"/>
      <c r="BP2" s="120"/>
      <c r="BQ2" s="121" t="s">
        <v>298</v>
      </c>
      <c r="BR2" s="121"/>
      <c r="BS2" s="121"/>
      <c r="BT2" s="121"/>
      <c r="BU2" s="117" t="s">
        <v>2</v>
      </c>
      <c r="BV2" s="117"/>
      <c r="BW2" s="117"/>
      <c r="BX2" s="121" t="s">
        <v>322</v>
      </c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3">
        <v>20</v>
      </c>
      <c r="CQ2" s="123"/>
      <c r="CR2" s="123"/>
      <c r="CS2" s="123"/>
      <c r="CT2" s="116" t="s">
        <v>266</v>
      </c>
      <c r="CU2" s="116"/>
      <c r="CV2" s="116"/>
      <c r="CW2" s="116"/>
      <c r="CX2" s="117" t="s">
        <v>3</v>
      </c>
      <c r="CY2" s="117"/>
      <c r="CZ2" s="117"/>
      <c r="DA2" s="117"/>
    </row>
    <row r="3" spans="1:16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</row>
    <row r="4" spans="1:167" ht="16.5" customHeight="1">
      <c r="A4" s="352" t="s">
        <v>95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4"/>
      <c r="W4" s="352" t="s">
        <v>89</v>
      </c>
      <c r="X4" s="353"/>
      <c r="Y4" s="353"/>
      <c r="Z4" s="353"/>
      <c r="AA4" s="353"/>
      <c r="AB4" s="353"/>
      <c r="AC4" s="353"/>
      <c r="AD4" s="353"/>
      <c r="AE4" s="354"/>
      <c r="AF4" s="352" t="s">
        <v>155</v>
      </c>
      <c r="AG4" s="353"/>
      <c r="AH4" s="353"/>
      <c r="AI4" s="353"/>
      <c r="AJ4" s="353"/>
      <c r="AK4" s="353"/>
      <c r="AL4" s="353"/>
      <c r="AM4" s="353"/>
      <c r="AN4" s="353"/>
      <c r="AO4" s="354"/>
      <c r="AP4" s="349" t="s">
        <v>158</v>
      </c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  <c r="CN4" s="350"/>
      <c r="CO4" s="350"/>
      <c r="CP4" s="350"/>
      <c r="CQ4" s="350"/>
      <c r="CR4" s="350"/>
      <c r="CS4" s="350"/>
      <c r="CT4" s="350"/>
      <c r="CU4" s="350"/>
      <c r="CV4" s="350"/>
      <c r="CW4" s="350"/>
      <c r="CX4" s="350"/>
      <c r="CY4" s="350"/>
      <c r="CZ4" s="350"/>
      <c r="DA4" s="350"/>
      <c r="DB4" s="350"/>
      <c r="DC4" s="350"/>
      <c r="DD4" s="350"/>
      <c r="DE4" s="350"/>
      <c r="DF4" s="350"/>
      <c r="DG4" s="350"/>
      <c r="DH4" s="350"/>
      <c r="DI4" s="350"/>
      <c r="DJ4" s="350"/>
      <c r="DK4" s="350"/>
      <c r="DL4" s="350"/>
      <c r="DM4" s="350"/>
      <c r="DN4" s="350"/>
      <c r="DO4" s="350"/>
      <c r="DP4" s="350"/>
      <c r="DQ4" s="350"/>
      <c r="DR4" s="350"/>
      <c r="DS4" s="350"/>
      <c r="DT4" s="350"/>
      <c r="DU4" s="350"/>
      <c r="DV4" s="350"/>
      <c r="DW4" s="350"/>
      <c r="DX4" s="350"/>
      <c r="DY4" s="350"/>
      <c r="DZ4" s="350"/>
      <c r="EA4" s="350"/>
      <c r="EB4" s="350"/>
      <c r="EC4" s="350"/>
      <c r="ED4" s="350"/>
      <c r="EE4" s="350"/>
      <c r="EF4" s="350"/>
      <c r="EG4" s="350"/>
      <c r="EH4" s="350"/>
      <c r="EI4" s="350"/>
      <c r="EJ4" s="350"/>
      <c r="EK4" s="350"/>
      <c r="EL4" s="350"/>
      <c r="EM4" s="350"/>
      <c r="EN4" s="350"/>
      <c r="EO4" s="350"/>
      <c r="EP4" s="350"/>
      <c r="EQ4" s="350"/>
      <c r="ER4" s="350"/>
      <c r="ES4" s="350"/>
      <c r="ET4" s="350"/>
      <c r="EU4" s="350"/>
      <c r="EV4" s="350"/>
      <c r="EW4" s="350"/>
      <c r="EX4" s="350"/>
      <c r="EY4" s="350"/>
      <c r="EZ4" s="350"/>
      <c r="FA4" s="350"/>
      <c r="FB4" s="350"/>
      <c r="FC4" s="350"/>
      <c r="FD4" s="350"/>
      <c r="FE4" s="350"/>
      <c r="FF4" s="350"/>
      <c r="FG4" s="350"/>
      <c r="FH4" s="350"/>
      <c r="FI4" s="350"/>
      <c r="FJ4" s="350"/>
      <c r="FK4" s="351"/>
    </row>
    <row r="5" spans="1:167" ht="16.5" customHeight="1">
      <c r="A5" s="355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7"/>
      <c r="W5" s="355"/>
      <c r="X5" s="356"/>
      <c r="Y5" s="356"/>
      <c r="Z5" s="356"/>
      <c r="AA5" s="356"/>
      <c r="AB5" s="356"/>
      <c r="AC5" s="356"/>
      <c r="AD5" s="356"/>
      <c r="AE5" s="357"/>
      <c r="AF5" s="355"/>
      <c r="AG5" s="356"/>
      <c r="AH5" s="356"/>
      <c r="AI5" s="356"/>
      <c r="AJ5" s="356"/>
      <c r="AK5" s="356"/>
      <c r="AL5" s="356"/>
      <c r="AM5" s="356"/>
      <c r="AN5" s="356"/>
      <c r="AO5" s="357"/>
      <c r="AP5" s="352" t="s">
        <v>162</v>
      </c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353"/>
      <c r="BC5" s="353"/>
      <c r="BD5" s="353"/>
      <c r="BE5" s="353"/>
      <c r="BF5" s="353"/>
      <c r="BG5" s="353"/>
      <c r="BH5" s="353"/>
      <c r="BI5" s="353"/>
      <c r="BJ5" s="353"/>
      <c r="BK5" s="353"/>
      <c r="BL5" s="353"/>
      <c r="BM5" s="353"/>
      <c r="BN5" s="353"/>
      <c r="BO5" s="353"/>
      <c r="BP5" s="353"/>
      <c r="BQ5" s="353"/>
      <c r="BR5" s="353"/>
      <c r="BS5" s="353"/>
      <c r="BT5" s="353"/>
      <c r="BU5" s="353"/>
      <c r="BV5" s="353"/>
      <c r="BW5" s="353"/>
      <c r="BX5" s="353"/>
      <c r="BY5" s="353"/>
      <c r="BZ5" s="353"/>
      <c r="CA5" s="353"/>
      <c r="CB5" s="353"/>
      <c r="CC5" s="353"/>
      <c r="CD5" s="353"/>
      <c r="CE5" s="354"/>
      <c r="CF5" s="349" t="s">
        <v>6</v>
      </c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350"/>
      <c r="CS5" s="350"/>
      <c r="CT5" s="350"/>
      <c r="CU5" s="350"/>
      <c r="CV5" s="350"/>
      <c r="CW5" s="350"/>
      <c r="CX5" s="350"/>
      <c r="CY5" s="350"/>
      <c r="CZ5" s="350"/>
      <c r="DA5" s="350"/>
      <c r="DB5" s="350"/>
      <c r="DC5" s="350"/>
      <c r="DD5" s="350"/>
      <c r="DE5" s="350"/>
      <c r="DF5" s="350"/>
      <c r="DG5" s="350"/>
      <c r="DH5" s="350"/>
      <c r="DI5" s="350"/>
      <c r="DJ5" s="350"/>
      <c r="DK5" s="350"/>
      <c r="DL5" s="350"/>
      <c r="DM5" s="350"/>
      <c r="DN5" s="350"/>
      <c r="DO5" s="350"/>
      <c r="DP5" s="350"/>
      <c r="DQ5" s="350"/>
      <c r="DR5" s="350"/>
      <c r="DS5" s="350"/>
      <c r="DT5" s="350"/>
      <c r="DU5" s="350"/>
      <c r="DV5" s="350"/>
      <c r="DW5" s="350"/>
      <c r="DX5" s="350"/>
      <c r="DY5" s="350"/>
      <c r="DZ5" s="350"/>
      <c r="EA5" s="350"/>
      <c r="EB5" s="350"/>
      <c r="EC5" s="350"/>
      <c r="ED5" s="350"/>
      <c r="EE5" s="350"/>
      <c r="EF5" s="350"/>
      <c r="EG5" s="350"/>
      <c r="EH5" s="350"/>
      <c r="EI5" s="350"/>
      <c r="EJ5" s="350"/>
      <c r="EK5" s="350"/>
      <c r="EL5" s="350"/>
      <c r="EM5" s="350"/>
      <c r="EN5" s="350"/>
      <c r="EO5" s="350"/>
      <c r="EP5" s="350"/>
      <c r="EQ5" s="350"/>
      <c r="ER5" s="350"/>
      <c r="ES5" s="350"/>
      <c r="ET5" s="350"/>
      <c r="EU5" s="350"/>
      <c r="EV5" s="350"/>
      <c r="EW5" s="350"/>
      <c r="EX5" s="350"/>
      <c r="EY5" s="350"/>
      <c r="EZ5" s="350"/>
      <c r="FA5" s="350"/>
      <c r="FB5" s="350"/>
      <c r="FC5" s="350"/>
      <c r="FD5" s="350"/>
      <c r="FE5" s="350"/>
      <c r="FF5" s="350"/>
      <c r="FG5" s="350"/>
      <c r="FH5" s="350"/>
      <c r="FI5" s="350"/>
      <c r="FJ5" s="350"/>
      <c r="FK5" s="351"/>
    </row>
    <row r="6" spans="1:167" ht="90" customHeight="1">
      <c r="A6" s="355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7"/>
      <c r="W6" s="355"/>
      <c r="X6" s="356"/>
      <c r="Y6" s="356"/>
      <c r="Z6" s="356"/>
      <c r="AA6" s="356"/>
      <c r="AB6" s="356"/>
      <c r="AC6" s="356"/>
      <c r="AD6" s="356"/>
      <c r="AE6" s="357"/>
      <c r="AF6" s="355"/>
      <c r="AG6" s="356"/>
      <c r="AH6" s="356"/>
      <c r="AI6" s="356"/>
      <c r="AJ6" s="356"/>
      <c r="AK6" s="356"/>
      <c r="AL6" s="356"/>
      <c r="AM6" s="356"/>
      <c r="AN6" s="356"/>
      <c r="AO6" s="357"/>
      <c r="AP6" s="358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59"/>
      <c r="BK6" s="359"/>
      <c r="BL6" s="359"/>
      <c r="BM6" s="359"/>
      <c r="BN6" s="359"/>
      <c r="BO6" s="359"/>
      <c r="BP6" s="359"/>
      <c r="BQ6" s="359"/>
      <c r="BR6" s="359"/>
      <c r="BS6" s="359"/>
      <c r="BT6" s="359"/>
      <c r="BU6" s="359"/>
      <c r="BV6" s="359"/>
      <c r="BW6" s="359"/>
      <c r="BX6" s="359"/>
      <c r="BY6" s="359"/>
      <c r="BZ6" s="359"/>
      <c r="CA6" s="359"/>
      <c r="CB6" s="359"/>
      <c r="CC6" s="359"/>
      <c r="CD6" s="359"/>
      <c r="CE6" s="360"/>
      <c r="CF6" s="349" t="s">
        <v>167</v>
      </c>
      <c r="CG6" s="350"/>
      <c r="CH6" s="350"/>
      <c r="CI6" s="350"/>
      <c r="CJ6" s="350"/>
      <c r="CK6" s="350"/>
      <c r="CL6" s="350"/>
      <c r="CM6" s="350"/>
      <c r="CN6" s="350"/>
      <c r="CO6" s="350"/>
      <c r="CP6" s="350"/>
      <c r="CQ6" s="350"/>
      <c r="CR6" s="350"/>
      <c r="CS6" s="350"/>
      <c r="CT6" s="350"/>
      <c r="CU6" s="350"/>
      <c r="CV6" s="350"/>
      <c r="CW6" s="350"/>
      <c r="CX6" s="350"/>
      <c r="CY6" s="350"/>
      <c r="CZ6" s="350"/>
      <c r="DA6" s="350"/>
      <c r="DB6" s="350"/>
      <c r="DC6" s="350"/>
      <c r="DD6" s="350"/>
      <c r="DE6" s="350"/>
      <c r="DF6" s="350"/>
      <c r="DG6" s="350"/>
      <c r="DH6" s="350"/>
      <c r="DI6" s="350"/>
      <c r="DJ6" s="350"/>
      <c r="DK6" s="350"/>
      <c r="DL6" s="350"/>
      <c r="DM6" s="350"/>
      <c r="DN6" s="350"/>
      <c r="DO6" s="350"/>
      <c r="DP6" s="350"/>
      <c r="DQ6" s="350"/>
      <c r="DR6" s="350"/>
      <c r="DS6" s="350"/>
      <c r="DT6" s="350"/>
      <c r="DU6" s="351"/>
      <c r="DV6" s="349" t="s">
        <v>168</v>
      </c>
      <c r="DW6" s="350"/>
      <c r="DX6" s="350"/>
      <c r="DY6" s="350"/>
      <c r="DZ6" s="350"/>
      <c r="EA6" s="350"/>
      <c r="EB6" s="350"/>
      <c r="EC6" s="350"/>
      <c r="ED6" s="350"/>
      <c r="EE6" s="350"/>
      <c r="EF6" s="350"/>
      <c r="EG6" s="350"/>
      <c r="EH6" s="350"/>
      <c r="EI6" s="350"/>
      <c r="EJ6" s="350"/>
      <c r="EK6" s="350"/>
      <c r="EL6" s="350"/>
      <c r="EM6" s="350"/>
      <c r="EN6" s="350"/>
      <c r="EO6" s="350"/>
      <c r="EP6" s="350"/>
      <c r="EQ6" s="350"/>
      <c r="ER6" s="350"/>
      <c r="ES6" s="350"/>
      <c r="ET6" s="350"/>
      <c r="EU6" s="350"/>
      <c r="EV6" s="350"/>
      <c r="EW6" s="350"/>
      <c r="EX6" s="350"/>
      <c r="EY6" s="350"/>
      <c r="EZ6" s="350"/>
      <c r="FA6" s="350"/>
      <c r="FB6" s="350"/>
      <c r="FC6" s="350"/>
      <c r="FD6" s="350"/>
      <c r="FE6" s="350"/>
      <c r="FF6" s="350"/>
      <c r="FG6" s="350"/>
      <c r="FH6" s="350"/>
      <c r="FI6" s="350"/>
      <c r="FJ6" s="350"/>
      <c r="FK6" s="351"/>
    </row>
    <row r="7" spans="1:167">
      <c r="A7" s="355"/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7"/>
      <c r="W7" s="355"/>
      <c r="X7" s="356"/>
      <c r="Y7" s="356"/>
      <c r="Z7" s="356"/>
      <c r="AA7" s="356"/>
      <c r="AB7" s="356"/>
      <c r="AC7" s="356"/>
      <c r="AD7" s="356"/>
      <c r="AE7" s="357"/>
      <c r="AF7" s="355"/>
      <c r="AG7" s="356"/>
      <c r="AH7" s="356"/>
      <c r="AI7" s="356"/>
      <c r="AJ7" s="356"/>
      <c r="AK7" s="356"/>
      <c r="AL7" s="356"/>
      <c r="AM7" s="356"/>
      <c r="AN7" s="356"/>
      <c r="AO7" s="357"/>
      <c r="AP7" s="339" t="s">
        <v>27</v>
      </c>
      <c r="AQ7" s="340"/>
      <c r="AR7" s="340"/>
      <c r="AS7" s="340"/>
      <c r="AT7" s="340"/>
      <c r="AU7" s="340"/>
      <c r="AV7" s="340"/>
      <c r="AW7" s="341" t="s">
        <v>266</v>
      </c>
      <c r="AX7" s="341"/>
      <c r="AY7" s="341"/>
      <c r="AZ7" s="341"/>
      <c r="BA7" s="337" t="s">
        <v>181</v>
      </c>
      <c r="BB7" s="337"/>
      <c r="BC7" s="338"/>
      <c r="BD7" s="339" t="s">
        <v>27</v>
      </c>
      <c r="BE7" s="340"/>
      <c r="BF7" s="340"/>
      <c r="BG7" s="340"/>
      <c r="BH7" s="340"/>
      <c r="BI7" s="340"/>
      <c r="BJ7" s="340"/>
      <c r="BK7" s="341" t="s">
        <v>298</v>
      </c>
      <c r="BL7" s="341"/>
      <c r="BM7" s="341"/>
      <c r="BN7" s="341"/>
      <c r="BO7" s="337" t="s">
        <v>181</v>
      </c>
      <c r="BP7" s="337"/>
      <c r="BQ7" s="338"/>
      <c r="BR7" s="339" t="s">
        <v>27</v>
      </c>
      <c r="BS7" s="340"/>
      <c r="BT7" s="340"/>
      <c r="BU7" s="340"/>
      <c r="BV7" s="340"/>
      <c r="BW7" s="340"/>
      <c r="BX7" s="340"/>
      <c r="BY7" s="341" t="s">
        <v>313</v>
      </c>
      <c r="BZ7" s="341"/>
      <c r="CA7" s="341"/>
      <c r="CB7" s="341"/>
      <c r="CC7" s="337" t="s">
        <v>181</v>
      </c>
      <c r="CD7" s="337"/>
      <c r="CE7" s="338"/>
      <c r="CF7" s="339" t="s">
        <v>27</v>
      </c>
      <c r="CG7" s="340"/>
      <c r="CH7" s="340"/>
      <c r="CI7" s="340"/>
      <c r="CJ7" s="340"/>
      <c r="CK7" s="340"/>
      <c r="CL7" s="340"/>
      <c r="CM7" s="341" t="s">
        <v>266</v>
      </c>
      <c r="CN7" s="341"/>
      <c r="CO7" s="341"/>
      <c r="CP7" s="341"/>
      <c r="CQ7" s="337" t="s">
        <v>181</v>
      </c>
      <c r="CR7" s="337"/>
      <c r="CS7" s="338"/>
      <c r="CT7" s="339" t="s">
        <v>27</v>
      </c>
      <c r="CU7" s="340"/>
      <c r="CV7" s="340"/>
      <c r="CW7" s="340"/>
      <c r="CX7" s="340"/>
      <c r="CY7" s="340"/>
      <c r="CZ7" s="340"/>
      <c r="DA7" s="341" t="s">
        <v>298</v>
      </c>
      <c r="DB7" s="341"/>
      <c r="DC7" s="341"/>
      <c r="DD7" s="341"/>
      <c r="DE7" s="337" t="s">
        <v>181</v>
      </c>
      <c r="DF7" s="337"/>
      <c r="DG7" s="338"/>
      <c r="DH7" s="339" t="s">
        <v>27</v>
      </c>
      <c r="DI7" s="340"/>
      <c r="DJ7" s="340"/>
      <c r="DK7" s="340"/>
      <c r="DL7" s="340"/>
      <c r="DM7" s="340"/>
      <c r="DN7" s="340"/>
      <c r="DO7" s="341" t="s">
        <v>313</v>
      </c>
      <c r="DP7" s="341"/>
      <c r="DQ7" s="341"/>
      <c r="DR7" s="341"/>
      <c r="DS7" s="337" t="s">
        <v>181</v>
      </c>
      <c r="DT7" s="337"/>
      <c r="DU7" s="338"/>
      <c r="DV7" s="339" t="s">
        <v>27</v>
      </c>
      <c r="DW7" s="340"/>
      <c r="DX7" s="340"/>
      <c r="DY7" s="340"/>
      <c r="DZ7" s="340"/>
      <c r="EA7" s="340"/>
      <c r="EB7" s="340"/>
      <c r="EC7" s="341" t="s">
        <v>266</v>
      </c>
      <c r="ED7" s="341"/>
      <c r="EE7" s="341"/>
      <c r="EF7" s="341"/>
      <c r="EG7" s="337" t="s">
        <v>181</v>
      </c>
      <c r="EH7" s="337"/>
      <c r="EI7" s="338"/>
      <c r="EJ7" s="339" t="s">
        <v>27</v>
      </c>
      <c r="EK7" s="340"/>
      <c r="EL7" s="340"/>
      <c r="EM7" s="340"/>
      <c r="EN7" s="340"/>
      <c r="EO7" s="340"/>
      <c r="EP7" s="340"/>
      <c r="EQ7" s="341" t="s">
        <v>298</v>
      </c>
      <c r="ER7" s="341"/>
      <c r="ES7" s="341"/>
      <c r="ET7" s="341"/>
      <c r="EU7" s="337" t="s">
        <v>181</v>
      </c>
      <c r="EV7" s="337"/>
      <c r="EW7" s="338"/>
      <c r="EX7" s="339" t="s">
        <v>27</v>
      </c>
      <c r="EY7" s="340"/>
      <c r="EZ7" s="340"/>
      <c r="FA7" s="340"/>
      <c r="FB7" s="340"/>
      <c r="FC7" s="340"/>
      <c r="FD7" s="340"/>
      <c r="FE7" s="341" t="s">
        <v>313</v>
      </c>
      <c r="FF7" s="341"/>
      <c r="FG7" s="341"/>
      <c r="FH7" s="341"/>
      <c r="FI7" s="337" t="s">
        <v>181</v>
      </c>
      <c r="FJ7" s="337"/>
      <c r="FK7" s="338"/>
    </row>
    <row r="8" spans="1:167" ht="6.75" customHeight="1">
      <c r="A8" s="355"/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7"/>
      <c r="W8" s="355"/>
      <c r="X8" s="356"/>
      <c r="Y8" s="356"/>
      <c r="Z8" s="356"/>
      <c r="AA8" s="356"/>
      <c r="AB8" s="356"/>
      <c r="AC8" s="356"/>
      <c r="AD8" s="356"/>
      <c r="AE8" s="357"/>
      <c r="AF8" s="355"/>
      <c r="AG8" s="356"/>
      <c r="AH8" s="356"/>
      <c r="AI8" s="356"/>
      <c r="AJ8" s="356"/>
      <c r="AK8" s="356"/>
      <c r="AL8" s="356"/>
      <c r="AM8" s="356"/>
      <c r="AN8" s="356"/>
      <c r="AO8" s="357"/>
      <c r="AP8" s="29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30"/>
      <c r="BD8" s="29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30"/>
      <c r="BR8" s="29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30"/>
      <c r="CF8" s="29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30"/>
      <c r="CT8" s="29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30"/>
      <c r="DH8" s="29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30"/>
      <c r="DV8" s="29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30"/>
      <c r="EJ8" s="29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30"/>
      <c r="EX8" s="29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30"/>
    </row>
    <row r="9" spans="1:167" ht="45" customHeight="1">
      <c r="A9" s="358"/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60"/>
      <c r="W9" s="358"/>
      <c r="X9" s="359"/>
      <c r="Y9" s="359"/>
      <c r="Z9" s="359"/>
      <c r="AA9" s="359"/>
      <c r="AB9" s="359"/>
      <c r="AC9" s="359"/>
      <c r="AD9" s="359"/>
      <c r="AE9" s="360"/>
      <c r="AF9" s="358"/>
      <c r="AG9" s="359"/>
      <c r="AH9" s="359"/>
      <c r="AI9" s="359"/>
      <c r="AJ9" s="359"/>
      <c r="AK9" s="359"/>
      <c r="AL9" s="359"/>
      <c r="AM9" s="359"/>
      <c r="AN9" s="359"/>
      <c r="AO9" s="360"/>
      <c r="AP9" s="349" t="s">
        <v>159</v>
      </c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1"/>
      <c r="BD9" s="349" t="s">
        <v>160</v>
      </c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1"/>
      <c r="BR9" s="349" t="s">
        <v>161</v>
      </c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1"/>
      <c r="CF9" s="349" t="s">
        <v>159</v>
      </c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1"/>
      <c r="CT9" s="349" t="s">
        <v>160</v>
      </c>
      <c r="CU9" s="350"/>
      <c r="CV9" s="350"/>
      <c r="CW9" s="350"/>
      <c r="CX9" s="350"/>
      <c r="CY9" s="350"/>
      <c r="CZ9" s="350"/>
      <c r="DA9" s="350"/>
      <c r="DB9" s="350"/>
      <c r="DC9" s="350"/>
      <c r="DD9" s="350"/>
      <c r="DE9" s="350"/>
      <c r="DF9" s="350"/>
      <c r="DG9" s="351"/>
      <c r="DH9" s="349" t="s">
        <v>161</v>
      </c>
      <c r="DI9" s="350"/>
      <c r="DJ9" s="350"/>
      <c r="DK9" s="350"/>
      <c r="DL9" s="350"/>
      <c r="DM9" s="350"/>
      <c r="DN9" s="350"/>
      <c r="DO9" s="350"/>
      <c r="DP9" s="350"/>
      <c r="DQ9" s="350"/>
      <c r="DR9" s="350"/>
      <c r="DS9" s="350"/>
      <c r="DT9" s="350"/>
      <c r="DU9" s="351"/>
      <c r="DV9" s="349" t="s">
        <v>159</v>
      </c>
      <c r="DW9" s="350"/>
      <c r="DX9" s="350"/>
      <c r="DY9" s="350"/>
      <c r="DZ9" s="350"/>
      <c r="EA9" s="350"/>
      <c r="EB9" s="350"/>
      <c r="EC9" s="350"/>
      <c r="ED9" s="350"/>
      <c r="EE9" s="350"/>
      <c r="EF9" s="350"/>
      <c r="EG9" s="350"/>
      <c r="EH9" s="350"/>
      <c r="EI9" s="351"/>
      <c r="EJ9" s="349" t="s">
        <v>160</v>
      </c>
      <c r="EK9" s="350"/>
      <c r="EL9" s="350"/>
      <c r="EM9" s="350"/>
      <c r="EN9" s="350"/>
      <c r="EO9" s="350"/>
      <c r="EP9" s="350"/>
      <c r="EQ9" s="350"/>
      <c r="ER9" s="350"/>
      <c r="ES9" s="350"/>
      <c r="ET9" s="350"/>
      <c r="EU9" s="350"/>
      <c r="EV9" s="350"/>
      <c r="EW9" s="351"/>
      <c r="EX9" s="349" t="s">
        <v>161</v>
      </c>
      <c r="EY9" s="350"/>
      <c r="EZ9" s="350"/>
      <c r="FA9" s="350"/>
      <c r="FB9" s="350"/>
      <c r="FC9" s="350"/>
      <c r="FD9" s="350"/>
      <c r="FE9" s="350"/>
      <c r="FF9" s="350"/>
      <c r="FG9" s="350"/>
      <c r="FH9" s="350"/>
      <c r="FI9" s="350"/>
      <c r="FJ9" s="350"/>
      <c r="FK9" s="351"/>
    </row>
    <row r="10" spans="1:167">
      <c r="A10" s="181">
        <v>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3"/>
      <c r="W10" s="345" t="s">
        <v>98</v>
      </c>
      <c r="X10" s="346"/>
      <c r="Y10" s="346"/>
      <c r="Z10" s="346"/>
      <c r="AA10" s="346"/>
      <c r="AB10" s="346"/>
      <c r="AC10" s="346"/>
      <c r="AD10" s="346"/>
      <c r="AE10" s="347"/>
      <c r="AF10" s="345" t="s">
        <v>99</v>
      </c>
      <c r="AG10" s="346"/>
      <c r="AH10" s="346"/>
      <c r="AI10" s="346"/>
      <c r="AJ10" s="346"/>
      <c r="AK10" s="346"/>
      <c r="AL10" s="346"/>
      <c r="AM10" s="346"/>
      <c r="AN10" s="346"/>
      <c r="AO10" s="347"/>
      <c r="AP10" s="181">
        <v>4</v>
      </c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3"/>
      <c r="BD10" s="181">
        <v>5</v>
      </c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3"/>
      <c r="BR10" s="181">
        <v>6</v>
      </c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3"/>
      <c r="CF10" s="181">
        <v>7</v>
      </c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3"/>
      <c r="CT10" s="181">
        <v>8</v>
      </c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3"/>
      <c r="DH10" s="181">
        <v>9</v>
      </c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3"/>
      <c r="DV10" s="181">
        <v>10</v>
      </c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3"/>
      <c r="EJ10" s="181">
        <v>11</v>
      </c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3"/>
      <c r="EX10" s="181">
        <v>12</v>
      </c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3"/>
    </row>
    <row r="11" spans="1:167" s="5" customFormat="1" ht="61.5" customHeight="1">
      <c r="A11" s="27"/>
      <c r="B11" s="157" t="s">
        <v>156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  <c r="W11" s="345" t="s">
        <v>157</v>
      </c>
      <c r="X11" s="346"/>
      <c r="Y11" s="346"/>
      <c r="Z11" s="346"/>
      <c r="AA11" s="346"/>
      <c r="AB11" s="346"/>
      <c r="AC11" s="346"/>
      <c r="AD11" s="346"/>
      <c r="AE11" s="347"/>
      <c r="AF11" s="348" t="s">
        <v>15</v>
      </c>
      <c r="AG11" s="348"/>
      <c r="AH11" s="348"/>
      <c r="AI11" s="348"/>
      <c r="AJ11" s="348"/>
      <c r="AK11" s="348"/>
      <c r="AL11" s="348"/>
      <c r="AM11" s="348"/>
      <c r="AN11" s="348"/>
      <c r="AO11" s="348"/>
      <c r="AP11" s="343">
        <f>CF11+DV11</f>
        <v>2694422</v>
      </c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3"/>
      <c r="BB11" s="343"/>
      <c r="BC11" s="343"/>
      <c r="BD11" s="343">
        <f>CT11+EJ11</f>
        <v>2753411</v>
      </c>
      <c r="BE11" s="343"/>
      <c r="BF11" s="343"/>
      <c r="BG11" s="343"/>
      <c r="BH11" s="343"/>
      <c r="BI11" s="343"/>
      <c r="BJ11" s="343"/>
      <c r="BK11" s="343"/>
      <c r="BL11" s="343"/>
      <c r="BM11" s="343"/>
      <c r="BN11" s="343"/>
      <c r="BO11" s="343"/>
      <c r="BP11" s="343"/>
      <c r="BQ11" s="343"/>
      <c r="BR11" s="343">
        <f>DH11+EX11</f>
        <v>2803656</v>
      </c>
      <c r="BS11" s="343"/>
      <c r="BT11" s="343"/>
      <c r="BU11" s="343"/>
      <c r="BV11" s="343"/>
      <c r="BW11" s="343"/>
      <c r="BX11" s="343"/>
      <c r="BY11" s="343"/>
      <c r="BZ11" s="343"/>
      <c r="CA11" s="343"/>
      <c r="CB11" s="343"/>
      <c r="CC11" s="343"/>
      <c r="CD11" s="343"/>
      <c r="CE11" s="343"/>
      <c r="CF11" s="343">
        <f>CF12+CF13</f>
        <v>1029422</v>
      </c>
      <c r="CG11" s="343"/>
      <c r="CH11" s="343"/>
      <c r="CI11" s="343"/>
      <c r="CJ11" s="343"/>
      <c r="CK11" s="343"/>
      <c r="CL11" s="343"/>
      <c r="CM11" s="343"/>
      <c r="CN11" s="343"/>
      <c r="CO11" s="343"/>
      <c r="CP11" s="343"/>
      <c r="CQ11" s="343"/>
      <c r="CR11" s="343"/>
      <c r="CS11" s="343"/>
      <c r="CT11" s="343">
        <f>CT12+CT13</f>
        <v>888411</v>
      </c>
      <c r="CU11" s="343"/>
      <c r="CV11" s="343"/>
      <c r="CW11" s="343"/>
      <c r="CX11" s="343"/>
      <c r="CY11" s="343"/>
      <c r="CZ11" s="343"/>
      <c r="DA11" s="343"/>
      <c r="DB11" s="343"/>
      <c r="DC11" s="343"/>
      <c r="DD11" s="343"/>
      <c r="DE11" s="343"/>
      <c r="DF11" s="343"/>
      <c r="DG11" s="343"/>
      <c r="DH11" s="343">
        <f>DH12+DH13</f>
        <v>938656</v>
      </c>
      <c r="DI11" s="343"/>
      <c r="DJ11" s="343"/>
      <c r="DK11" s="343"/>
      <c r="DL11" s="343"/>
      <c r="DM11" s="343"/>
      <c r="DN11" s="343"/>
      <c r="DO11" s="343"/>
      <c r="DP11" s="343"/>
      <c r="DQ11" s="343"/>
      <c r="DR11" s="343"/>
      <c r="DS11" s="343"/>
      <c r="DT11" s="343"/>
      <c r="DU11" s="343"/>
      <c r="DV11" s="343">
        <f>DV13</f>
        <v>1665000</v>
      </c>
      <c r="DW11" s="343"/>
      <c r="DX11" s="343"/>
      <c r="DY11" s="343"/>
      <c r="DZ11" s="343"/>
      <c r="EA11" s="343"/>
      <c r="EB11" s="343"/>
      <c r="EC11" s="343"/>
      <c r="ED11" s="343"/>
      <c r="EE11" s="343"/>
      <c r="EF11" s="343"/>
      <c r="EG11" s="343"/>
      <c r="EH11" s="343"/>
      <c r="EI11" s="343"/>
      <c r="EJ11" s="343">
        <f>EJ13</f>
        <v>1865000</v>
      </c>
      <c r="EK11" s="343"/>
      <c r="EL11" s="343"/>
      <c r="EM11" s="343"/>
      <c r="EN11" s="343"/>
      <c r="EO11" s="343"/>
      <c r="EP11" s="343"/>
      <c r="EQ11" s="343"/>
      <c r="ER11" s="343"/>
      <c r="ES11" s="343"/>
      <c r="ET11" s="343"/>
      <c r="EU11" s="343"/>
      <c r="EV11" s="343"/>
      <c r="EW11" s="343"/>
      <c r="EX11" s="343">
        <f>EX13</f>
        <v>1865000</v>
      </c>
      <c r="EY11" s="343"/>
      <c r="EZ11" s="343"/>
      <c r="FA11" s="343"/>
      <c r="FB11" s="343"/>
      <c r="FC11" s="343"/>
      <c r="FD11" s="343"/>
      <c r="FE11" s="343"/>
      <c r="FF11" s="343"/>
      <c r="FG11" s="343"/>
      <c r="FH11" s="343"/>
      <c r="FI11" s="343"/>
      <c r="FJ11" s="343"/>
      <c r="FK11" s="343"/>
    </row>
    <row r="12" spans="1:167" s="5" customFormat="1" ht="76.5" customHeight="1">
      <c r="A12" s="27"/>
      <c r="B12" s="157" t="s">
        <v>164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8"/>
      <c r="W12" s="345" t="s">
        <v>163</v>
      </c>
      <c r="X12" s="346"/>
      <c r="Y12" s="346"/>
      <c r="Z12" s="346"/>
      <c r="AA12" s="346"/>
      <c r="AB12" s="346"/>
      <c r="AC12" s="346"/>
      <c r="AD12" s="346"/>
      <c r="AE12" s="347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36">
        <f>CF12+DV12</f>
        <v>0</v>
      </c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>
        <f>CT12+EJ12</f>
        <v>0</v>
      </c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>
        <f>DH12+EX12</f>
        <v>0</v>
      </c>
      <c r="BS12" s="336"/>
      <c r="BT12" s="336"/>
      <c r="BU12" s="336"/>
      <c r="BV12" s="336"/>
      <c r="BW12" s="336"/>
      <c r="BX12" s="336"/>
      <c r="BY12" s="336"/>
      <c r="BZ12" s="336"/>
      <c r="CA12" s="336"/>
      <c r="CB12" s="336"/>
      <c r="CC12" s="336"/>
      <c r="CD12" s="336"/>
      <c r="CE12" s="336"/>
      <c r="CF12" s="344">
        <v>0</v>
      </c>
      <c r="CG12" s="344"/>
      <c r="CH12" s="344"/>
      <c r="CI12" s="344"/>
      <c r="CJ12" s="344"/>
      <c r="CK12" s="344"/>
      <c r="CL12" s="344"/>
      <c r="CM12" s="344"/>
      <c r="CN12" s="344"/>
      <c r="CO12" s="344"/>
      <c r="CP12" s="344"/>
      <c r="CQ12" s="344"/>
      <c r="CR12" s="344"/>
      <c r="CS12" s="344"/>
      <c r="CT12" s="342"/>
      <c r="CU12" s="342"/>
      <c r="CV12" s="342"/>
      <c r="CW12" s="342"/>
      <c r="CX12" s="342"/>
      <c r="CY12" s="342"/>
      <c r="CZ12" s="342"/>
      <c r="DA12" s="342"/>
      <c r="DB12" s="342"/>
      <c r="DC12" s="342"/>
      <c r="DD12" s="342"/>
      <c r="DE12" s="342"/>
      <c r="DF12" s="342"/>
      <c r="DG12" s="342"/>
      <c r="DH12" s="342"/>
      <c r="DI12" s="342"/>
      <c r="DJ12" s="342"/>
      <c r="DK12" s="342"/>
      <c r="DL12" s="342"/>
      <c r="DM12" s="342"/>
      <c r="DN12" s="342"/>
      <c r="DO12" s="342"/>
      <c r="DP12" s="342"/>
      <c r="DQ12" s="342"/>
      <c r="DR12" s="342"/>
      <c r="DS12" s="342"/>
      <c r="DT12" s="342"/>
      <c r="DU12" s="342"/>
      <c r="DV12" s="342"/>
      <c r="DW12" s="342"/>
      <c r="DX12" s="342"/>
      <c r="DY12" s="342"/>
      <c r="DZ12" s="342"/>
      <c r="EA12" s="342"/>
      <c r="EB12" s="342"/>
      <c r="EC12" s="342"/>
      <c r="ED12" s="342"/>
      <c r="EE12" s="342"/>
      <c r="EF12" s="342"/>
      <c r="EG12" s="342"/>
      <c r="EH12" s="342"/>
      <c r="EI12" s="342"/>
      <c r="EJ12" s="342"/>
      <c r="EK12" s="342"/>
      <c r="EL12" s="342"/>
      <c r="EM12" s="342"/>
      <c r="EN12" s="342"/>
      <c r="EO12" s="342"/>
      <c r="EP12" s="342"/>
      <c r="EQ12" s="342"/>
      <c r="ER12" s="342"/>
      <c r="ES12" s="342"/>
      <c r="ET12" s="342"/>
      <c r="EU12" s="342"/>
      <c r="EV12" s="342"/>
      <c r="EW12" s="342"/>
      <c r="EX12" s="342"/>
      <c r="EY12" s="342"/>
      <c r="EZ12" s="342"/>
      <c r="FA12" s="342"/>
      <c r="FB12" s="342"/>
      <c r="FC12" s="342"/>
      <c r="FD12" s="342"/>
      <c r="FE12" s="342"/>
      <c r="FF12" s="342"/>
      <c r="FG12" s="342"/>
      <c r="FH12" s="342"/>
      <c r="FI12" s="342"/>
      <c r="FJ12" s="342"/>
      <c r="FK12" s="342"/>
    </row>
    <row r="13" spans="1:167" s="5" customFormat="1" ht="61.5" customHeight="1">
      <c r="A13" s="27"/>
      <c r="B13" s="157" t="s">
        <v>166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8"/>
      <c r="W13" s="345" t="s">
        <v>165</v>
      </c>
      <c r="X13" s="346"/>
      <c r="Y13" s="346"/>
      <c r="Z13" s="346"/>
      <c r="AA13" s="346"/>
      <c r="AB13" s="346"/>
      <c r="AC13" s="346"/>
      <c r="AD13" s="346"/>
      <c r="AE13" s="347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3">
        <f>CF13+DV13</f>
        <v>2694422</v>
      </c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  <c r="BA13" s="343"/>
      <c r="BB13" s="343"/>
      <c r="BC13" s="343"/>
      <c r="BD13" s="343">
        <f>CT13+EJ13</f>
        <v>2753411</v>
      </c>
      <c r="BE13" s="343"/>
      <c r="BF13" s="343"/>
      <c r="BG13" s="343"/>
      <c r="BH13" s="343"/>
      <c r="BI13" s="343"/>
      <c r="BJ13" s="343"/>
      <c r="BK13" s="343"/>
      <c r="BL13" s="343"/>
      <c r="BM13" s="343"/>
      <c r="BN13" s="343"/>
      <c r="BO13" s="343"/>
      <c r="BP13" s="343"/>
      <c r="BQ13" s="343"/>
      <c r="BR13" s="343">
        <f>DH13+EX13</f>
        <v>2803656</v>
      </c>
      <c r="BS13" s="343"/>
      <c r="BT13" s="343"/>
      <c r="BU13" s="343"/>
      <c r="BV13" s="343"/>
      <c r="BW13" s="343"/>
      <c r="BX13" s="343"/>
      <c r="BY13" s="343"/>
      <c r="BZ13" s="343"/>
      <c r="CA13" s="343"/>
      <c r="CB13" s="343"/>
      <c r="CC13" s="343"/>
      <c r="CD13" s="343"/>
      <c r="CE13" s="343"/>
      <c r="CF13" s="344">
        <f>938656+5384+39410+9500+6112+5000+10000+15360</f>
        <v>1029422</v>
      </c>
      <c r="CG13" s="344"/>
      <c r="CH13" s="344"/>
      <c r="CI13" s="344"/>
      <c r="CJ13" s="344"/>
      <c r="CK13" s="344"/>
      <c r="CL13" s="344"/>
      <c r="CM13" s="344"/>
      <c r="CN13" s="344"/>
      <c r="CO13" s="344"/>
      <c r="CP13" s="344"/>
      <c r="CQ13" s="344"/>
      <c r="CR13" s="344"/>
      <c r="CS13" s="344"/>
      <c r="CT13" s="344">
        <v>888411</v>
      </c>
      <c r="CU13" s="344"/>
      <c r="CV13" s="344"/>
      <c r="CW13" s="344"/>
      <c r="CX13" s="344"/>
      <c r="CY13" s="344"/>
      <c r="CZ13" s="344"/>
      <c r="DA13" s="344"/>
      <c r="DB13" s="344"/>
      <c r="DC13" s="344"/>
      <c r="DD13" s="344"/>
      <c r="DE13" s="344"/>
      <c r="DF13" s="344"/>
      <c r="DG13" s="344"/>
      <c r="DH13" s="342">
        <v>938656</v>
      </c>
      <c r="DI13" s="342"/>
      <c r="DJ13" s="342"/>
      <c r="DK13" s="342"/>
      <c r="DL13" s="342"/>
      <c r="DM13" s="342"/>
      <c r="DN13" s="342"/>
      <c r="DO13" s="342"/>
      <c r="DP13" s="342"/>
      <c r="DQ13" s="342"/>
      <c r="DR13" s="342"/>
      <c r="DS13" s="342"/>
      <c r="DT13" s="342"/>
      <c r="DU13" s="342"/>
      <c r="DV13" s="342">
        <v>1665000</v>
      </c>
      <c r="DW13" s="342"/>
      <c r="DX13" s="342"/>
      <c r="DY13" s="342"/>
      <c r="DZ13" s="342"/>
      <c r="EA13" s="342"/>
      <c r="EB13" s="342"/>
      <c r="EC13" s="342"/>
      <c r="ED13" s="342"/>
      <c r="EE13" s="342"/>
      <c r="EF13" s="342"/>
      <c r="EG13" s="342"/>
      <c r="EH13" s="342"/>
      <c r="EI13" s="342"/>
      <c r="EJ13" s="342">
        <v>1865000</v>
      </c>
      <c r="EK13" s="342"/>
      <c r="EL13" s="342"/>
      <c r="EM13" s="342"/>
      <c r="EN13" s="342"/>
      <c r="EO13" s="342"/>
      <c r="EP13" s="342"/>
      <c r="EQ13" s="342"/>
      <c r="ER13" s="342"/>
      <c r="ES13" s="342"/>
      <c r="ET13" s="342"/>
      <c r="EU13" s="342"/>
      <c r="EV13" s="342"/>
      <c r="EW13" s="342"/>
      <c r="EX13" s="342">
        <v>1865000</v>
      </c>
      <c r="EY13" s="342"/>
      <c r="EZ13" s="342"/>
      <c r="FA13" s="342"/>
      <c r="FB13" s="342"/>
      <c r="FC13" s="342"/>
      <c r="FD13" s="342"/>
      <c r="FE13" s="342"/>
      <c r="FF13" s="342"/>
      <c r="FG13" s="342"/>
      <c r="FH13" s="342"/>
      <c r="FI13" s="342"/>
      <c r="FJ13" s="342"/>
      <c r="FK13" s="342"/>
    </row>
    <row r="14" spans="1:167">
      <c r="EJ14" s="88"/>
    </row>
  </sheetData>
  <mergeCells count="100">
    <mergeCell ref="A4:V9"/>
    <mergeCell ref="CT9:DG9"/>
    <mergeCell ref="AP4:FK4"/>
    <mergeCell ref="CF9:CS9"/>
    <mergeCell ref="EJ9:EW9"/>
    <mergeCell ref="CF5:FK5"/>
    <mergeCell ref="CF6:DU6"/>
    <mergeCell ref="DV6:FK6"/>
    <mergeCell ref="EJ7:EP7"/>
    <mergeCell ref="EG7:EI7"/>
    <mergeCell ref="W4:AE9"/>
    <mergeCell ref="AF4:AO9"/>
    <mergeCell ref="AP9:BC9"/>
    <mergeCell ref="AP5:CE6"/>
    <mergeCell ref="CT7:CZ7"/>
    <mergeCell ref="CM7:CP7"/>
    <mergeCell ref="B1:FJ1"/>
    <mergeCell ref="BK2:BP2"/>
    <mergeCell ref="BQ2:BT2"/>
    <mergeCell ref="BU2:BW2"/>
    <mergeCell ref="BX2:CO2"/>
    <mergeCell ref="CP2:CS2"/>
    <mergeCell ref="CT2:CW2"/>
    <mergeCell ref="CX2:DA2"/>
    <mergeCell ref="B11:V11"/>
    <mergeCell ref="A10:V10"/>
    <mergeCell ref="EX9:FK9"/>
    <mergeCell ref="BD9:BQ9"/>
    <mergeCell ref="BR9:CE9"/>
    <mergeCell ref="EX10:FK10"/>
    <mergeCell ref="EJ10:EW10"/>
    <mergeCell ref="CF10:CS10"/>
    <mergeCell ref="CT10:DG10"/>
    <mergeCell ref="BD10:BQ10"/>
    <mergeCell ref="W10:AE10"/>
    <mergeCell ref="AF10:AO10"/>
    <mergeCell ref="AP10:BC10"/>
    <mergeCell ref="DH9:DU9"/>
    <mergeCell ref="DV9:EI9"/>
    <mergeCell ref="BD11:BQ11"/>
    <mergeCell ref="B13:V13"/>
    <mergeCell ref="W13:AE13"/>
    <mergeCell ref="AF13:AO13"/>
    <mergeCell ref="AP13:BC13"/>
    <mergeCell ref="B12:V12"/>
    <mergeCell ref="W12:AE12"/>
    <mergeCell ref="AF12:AO12"/>
    <mergeCell ref="AP12:BC12"/>
    <mergeCell ref="EX13:FK13"/>
    <mergeCell ref="W11:AE11"/>
    <mergeCell ref="AF11:AO11"/>
    <mergeCell ref="AP11:BC11"/>
    <mergeCell ref="DV13:EI13"/>
    <mergeCell ref="EJ13:EW13"/>
    <mergeCell ref="EX11:FK11"/>
    <mergeCell ref="DV12:EI12"/>
    <mergeCell ref="EJ12:EW12"/>
    <mergeCell ref="CF11:CS11"/>
    <mergeCell ref="BD13:BQ13"/>
    <mergeCell ref="BR13:CE13"/>
    <mergeCell ref="CF13:CS13"/>
    <mergeCell ref="CT13:DG13"/>
    <mergeCell ref="CT12:DG12"/>
    <mergeCell ref="BR11:CE11"/>
    <mergeCell ref="EX12:FK12"/>
    <mergeCell ref="DV11:EI11"/>
    <mergeCell ref="DH10:DU10"/>
    <mergeCell ref="DV10:EI10"/>
    <mergeCell ref="DH12:DU12"/>
    <mergeCell ref="EJ11:EW11"/>
    <mergeCell ref="DH13:DU13"/>
    <mergeCell ref="DH11:DU11"/>
    <mergeCell ref="CQ7:CS7"/>
    <mergeCell ref="DE7:DG7"/>
    <mergeCell ref="DS7:DU7"/>
    <mergeCell ref="CF12:CS12"/>
    <mergeCell ref="CT11:DG11"/>
    <mergeCell ref="DA7:DD7"/>
    <mergeCell ref="DH7:DN7"/>
    <mergeCell ref="AP7:AV7"/>
    <mergeCell ref="BD7:BJ7"/>
    <mergeCell ref="BR7:BX7"/>
    <mergeCell ref="AW7:AZ7"/>
    <mergeCell ref="BK7:BN7"/>
    <mergeCell ref="BD12:BQ12"/>
    <mergeCell ref="BR12:CE12"/>
    <mergeCell ref="FI7:FK7"/>
    <mergeCell ref="CF7:CL7"/>
    <mergeCell ref="BA7:BC7"/>
    <mergeCell ref="BO7:BQ7"/>
    <mergeCell ref="CC7:CE7"/>
    <mergeCell ref="FE7:FH7"/>
    <mergeCell ref="EX7:FD7"/>
    <mergeCell ref="EU7:EW7"/>
    <mergeCell ref="DO7:DR7"/>
    <mergeCell ref="EQ7:ET7"/>
    <mergeCell ref="EC7:EF7"/>
    <mergeCell ref="DV7:EB7"/>
    <mergeCell ref="BR10:CE10"/>
    <mergeCell ref="BY7:CB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6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J18"/>
  <sheetViews>
    <sheetView view="pageBreakPreview" zoomScaleSheetLayoutView="100" workbookViewId="0">
      <selection activeCell="CM17" sqref="CM17:DM17"/>
    </sheetView>
  </sheetViews>
  <sheetFormatPr defaultColWidth="0.85546875" defaultRowHeight="15"/>
  <cols>
    <col min="1" max="16384" width="0.85546875" style="1"/>
  </cols>
  <sheetData>
    <row r="1" spans="1:140" ht="30" customHeight="1">
      <c r="B1" s="180" t="s">
        <v>198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</row>
    <row r="2" spans="1:140">
      <c r="AL2" s="335" t="s">
        <v>264</v>
      </c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</row>
    <row r="3" spans="1:140" ht="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40" ht="16.5" customHeight="1">
      <c r="A4" s="349" t="s">
        <v>0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1"/>
      <c r="BX4" s="349" t="s">
        <v>89</v>
      </c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1"/>
      <c r="CM4" s="349" t="s">
        <v>45</v>
      </c>
      <c r="CN4" s="350"/>
      <c r="CO4" s="350"/>
      <c r="CP4" s="350"/>
      <c r="CQ4" s="350"/>
      <c r="CR4" s="350"/>
      <c r="CS4" s="350"/>
      <c r="CT4" s="350"/>
      <c r="CU4" s="350"/>
      <c r="CV4" s="350"/>
      <c r="CW4" s="350"/>
      <c r="CX4" s="350"/>
      <c r="CY4" s="350"/>
      <c r="CZ4" s="350"/>
      <c r="DA4" s="350"/>
      <c r="DB4" s="350"/>
      <c r="DC4" s="350"/>
      <c r="DD4" s="350"/>
      <c r="DE4" s="350"/>
      <c r="DF4" s="350"/>
      <c r="DG4" s="350"/>
      <c r="DH4" s="350"/>
      <c r="DI4" s="350"/>
      <c r="DJ4" s="350"/>
      <c r="DK4" s="350"/>
      <c r="DL4" s="350"/>
      <c r="DM4" s="351"/>
    </row>
    <row r="5" spans="1:140">
      <c r="A5" s="361">
        <v>1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2"/>
      <c r="BW5" s="363"/>
      <c r="BX5" s="364" t="s">
        <v>98</v>
      </c>
      <c r="BY5" s="365"/>
      <c r="BZ5" s="365"/>
      <c r="CA5" s="365"/>
      <c r="CB5" s="365"/>
      <c r="CC5" s="365"/>
      <c r="CD5" s="365"/>
      <c r="CE5" s="365"/>
      <c r="CF5" s="365"/>
      <c r="CG5" s="365"/>
      <c r="CH5" s="365"/>
      <c r="CI5" s="365"/>
      <c r="CJ5" s="365"/>
      <c r="CK5" s="365"/>
      <c r="CL5" s="366"/>
      <c r="CM5" s="364" t="s">
        <v>99</v>
      </c>
      <c r="CN5" s="365"/>
      <c r="CO5" s="365"/>
      <c r="CP5" s="365"/>
      <c r="CQ5" s="365"/>
      <c r="CR5" s="365"/>
      <c r="CS5" s="365"/>
      <c r="CT5" s="365"/>
      <c r="CU5" s="365"/>
      <c r="CV5" s="365"/>
      <c r="CW5" s="365"/>
      <c r="CX5" s="365"/>
      <c r="CY5" s="365"/>
      <c r="CZ5" s="365"/>
      <c r="DA5" s="365"/>
      <c r="DB5" s="365"/>
      <c r="DC5" s="365"/>
      <c r="DD5" s="365"/>
      <c r="DE5" s="365"/>
      <c r="DF5" s="365"/>
      <c r="DG5" s="365"/>
      <c r="DH5" s="365"/>
      <c r="DI5" s="365"/>
      <c r="DJ5" s="365"/>
      <c r="DK5" s="365"/>
      <c r="DL5" s="365"/>
      <c r="DM5" s="366"/>
    </row>
    <row r="6" spans="1:140" s="5" customFormat="1" ht="16.5" customHeight="1">
      <c r="A6" s="25"/>
      <c r="B6" s="367" t="s">
        <v>151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8"/>
      <c r="BX6" s="364" t="s">
        <v>171</v>
      </c>
      <c r="BY6" s="365"/>
      <c r="BZ6" s="365"/>
      <c r="CA6" s="365"/>
      <c r="CB6" s="365"/>
      <c r="CC6" s="365"/>
      <c r="CD6" s="365"/>
      <c r="CE6" s="365"/>
      <c r="CF6" s="365"/>
      <c r="CG6" s="365"/>
      <c r="CH6" s="365"/>
      <c r="CI6" s="365"/>
      <c r="CJ6" s="365"/>
      <c r="CK6" s="365"/>
      <c r="CL6" s="366"/>
      <c r="CM6" s="369" t="s">
        <v>203</v>
      </c>
      <c r="CN6" s="369"/>
      <c r="CO6" s="369"/>
      <c r="CP6" s="369"/>
      <c r="CQ6" s="369"/>
      <c r="CR6" s="369"/>
      <c r="CS6" s="369"/>
      <c r="CT6" s="369"/>
      <c r="CU6" s="369"/>
      <c r="CV6" s="369"/>
      <c r="CW6" s="369"/>
      <c r="CX6" s="369"/>
      <c r="CY6" s="369"/>
      <c r="CZ6" s="369"/>
      <c r="DA6" s="369"/>
      <c r="DB6" s="369"/>
      <c r="DC6" s="369"/>
      <c r="DD6" s="369"/>
      <c r="DE6" s="369"/>
      <c r="DF6" s="369"/>
      <c r="DG6" s="369"/>
      <c r="DH6" s="369"/>
      <c r="DI6" s="369"/>
      <c r="DJ6" s="369"/>
      <c r="DK6" s="369"/>
      <c r="DL6" s="369"/>
      <c r="DM6" s="369"/>
    </row>
    <row r="7" spans="1:140" s="5" customFormat="1" ht="16.5" customHeight="1">
      <c r="A7" s="25"/>
      <c r="B7" s="367" t="s">
        <v>152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  <c r="BK7" s="367"/>
      <c r="BL7" s="367"/>
      <c r="BM7" s="367"/>
      <c r="BN7" s="367"/>
      <c r="BO7" s="367"/>
      <c r="BP7" s="367"/>
      <c r="BQ7" s="367"/>
      <c r="BR7" s="367"/>
      <c r="BS7" s="367"/>
      <c r="BT7" s="367"/>
      <c r="BU7" s="367"/>
      <c r="BV7" s="367"/>
      <c r="BW7" s="368"/>
      <c r="BX7" s="364" t="s">
        <v>172</v>
      </c>
      <c r="BY7" s="365"/>
      <c r="BZ7" s="365"/>
      <c r="CA7" s="365"/>
      <c r="CB7" s="365"/>
      <c r="CC7" s="365"/>
      <c r="CD7" s="365"/>
      <c r="CE7" s="365"/>
      <c r="CF7" s="365"/>
      <c r="CG7" s="365"/>
      <c r="CH7" s="365"/>
      <c r="CI7" s="365"/>
      <c r="CJ7" s="365"/>
      <c r="CK7" s="365"/>
      <c r="CL7" s="366"/>
      <c r="CM7" s="369" t="s">
        <v>203</v>
      </c>
      <c r="CN7" s="369"/>
      <c r="CO7" s="369"/>
      <c r="CP7" s="369"/>
      <c r="CQ7" s="369"/>
      <c r="CR7" s="369"/>
      <c r="CS7" s="369"/>
      <c r="CT7" s="369"/>
      <c r="CU7" s="369"/>
      <c r="CV7" s="369"/>
      <c r="CW7" s="369"/>
      <c r="CX7" s="369"/>
      <c r="CY7" s="369"/>
      <c r="CZ7" s="369"/>
      <c r="DA7" s="369"/>
      <c r="DB7" s="369"/>
      <c r="DC7" s="369"/>
      <c r="DD7" s="369"/>
      <c r="DE7" s="369"/>
      <c r="DF7" s="369"/>
      <c r="DG7" s="369"/>
      <c r="DH7" s="369"/>
      <c r="DI7" s="369"/>
      <c r="DJ7" s="369"/>
      <c r="DK7" s="369"/>
      <c r="DL7" s="369"/>
      <c r="DM7" s="369"/>
    </row>
    <row r="8" spans="1:140" s="5" customFormat="1" ht="16.5" customHeight="1">
      <c r="A8" s="25"/>
      <c r="B8" s="367" t="s">
        <v>169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7"/>
      <c r="BL8" s="367"/>
      <c r="BM8" s="367"/>
      <c r="BN8" s="367"/>
      <c r="BO8" s="367"/>
      <c r="BP8" s="367"/>
      <c r="BQ8" s="367"/>
      <c r="BR8" s="367"/>
      <c r="BS8" s="367"/>
      <c r="BT8" s="367"/>
      <c r="BU8" s="367"/>
      <c r="BV8" s="367"/>
      <c r="BW8" s="368"/>
      <c r="BX8" s="364" t="s">
        <v>173</v>
      </c>
      <c r="BY8" s="365"/>
      <c r="BZ8" s="365"/>
      <c r="CA8" s="365"/>
      <c r="CB8" s="365"/>
      <c r="CC8" s="365"/>
      <c r="CD8" s="365"/>
      <c r="CE8" s="365"/>
      <c r="CF8" s="365"/>
      <c r="CG8" s="365"/>
      <c r="CH8" s="365"/>
      <c r="CI8" s="365"/>
      <c r="CJ8" s="365"/>
      <c r="CK8" s="365"/>
      <c r="CL8" s="366"/>
      <c r="CM8" s="370" t="s">
        <v>203</v>
      </c>
      <c r="CN8" s="370"/>
      <c r="CO8" s="370"/>
      <c r="CP8" s="370"/>
      <c r="CQ8" s="370"/>
      <c r="CR8" s="370"/>
      <c r="CS8" s="370"/>
      <c r="CT8" s="370"/>
      <c r="CU8" s="370"/>
      <c r="CV8" s="370"/>
      <c r="CW8" s="370"/>
      <c r="CX8" s="370"/>
      <c r="CY8" s="370"/>
      <c r="CZ8" s="370"/>
      <c r="DA8" s="370"/>
      <c r="DB8" s="370"/>
      <c r="DC8" s="370"/>
      <c r="DD8" s="370"/>
      <c r="DE8" s="370"/>
      <c r="DF8" s="370"/>
      <c r="DG8" s="370"/>
      <c r="DH8" s="370"/>
      <c r="DI8" s="370"/>
      <c r="DJ8" s="370"/>
      <c r="DK8" s="370"/>
      <c r="DL8" s="370"/>
      <c r="DM8" s="370"/>
    </row>
    <row r="9" spans="1:140" s="5" customFormat="1" ht="16.5" customHeight="1">
      <c r="A9" s="25"/>
      <c r="B9" s="367" t="s">
        <v>170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367"/>
      <c r="BQ9" s="367"/>
      <c r="BR9" s="367"/>
      <c r="BS9" s="367"/>
      <c r="BT9" s="367"/>
      <c r="BU9" s="367"/>
      <c r="BV9" s="367"/>
      <c r="BW9" s="368"/>
      <c r="BX9" s="364" t="s">
        <v>174</v>
      </c>
      <c r="BY9" s="365"/>
      <c r="BZ9" s="365"/>
      <c r="CA9" s="365"/>
      <c r="CB9" s="365"/>
      <c r="CC9" s="365"/>
      <c r="CD9" s="365"/>
      <c r="CE9" s="365"/>
      <c r="CF9" s="365"/>
      <c r="CG9" s="365"/>
      <c r="CH9" s="365"/>
      <c r="CI9" s="365"/>
      <c r="CJ9" s="365"/>
      <c r="CK9" s="365"/>
      <c r="CL9" s="366"/>
      <c r="CM9" s="370" t="s">
        <v>203</v>
      </c>
      <c r="CN9" s="370"/>
      <c r="CO9" s="370"/>
      <c r="CP9" s="370"/>
      <c r="CQ9" s="370"/>
      <c r="CR9" s="370"/>
      <c r="CS9" s="370"/>
      <c r="CT9" s="370"/>
      <c r="CU9" s="370"/>
      <c r="CV9" s="370"/>
      <c r="CW9" s="370"/>
      <c r="CX9" s="370"/>
      <c r="CY9" s="370"/>
      <c r="CZ9" s="370"/>
      <c r="DA9" s="370"/>
      <c r="DB9" s="370"/>
      <c r="DC9" s="370"/>
      <c r="DD9" s="370"/>
      <c r="DE9" s="370"/>
      <c r="DF9" s="370"/>
      <c r="DG9" s="370"/>
      <c r="DH9" s="370"/>
      <c r="DI9" s="370"/>
      <c r="DJ9" s="370"/>
      <c r="DK9" s="370"/>
      <c r="DL9" s="370"/>
      <c r="DM9" s="370"/>
    </row>
    <row r="10" spans="1:140" ht="12.75" customHeight="1"/>
    <row r="11" spans="1:140">
      <c r="B11" s="180" t="s">
        <v>175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</row>
    <row r="12" spans="1:140">
      <c r="AL12" s="335" t="s">
        <v>264</v>
      </c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</row>
    <row r="13" spans="1:140" ht="3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</row>
    <row r="14" spans="1:140" ht="16.5" customHeight="1">
      <c r="A14" s="349" t="s">
        <v>0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1"/>
      <c r="BX14" s="349" t="s">
        <v>89</v>
      </c>
      <c r="BY14" s="350"/>
      <c r="BZ14" s="350"/>
      <c r="CA14" s="350"/>
      <c r="CB14" s="350"/>
      <c r="CC14" s="350"/>
      <c r="CD14" s="350"/>
      <c r="CE14" s="350"/>
      <c r="CF14" s="350"/>
      <c r="CG14" s="350"/>
      <c r="CH14" s="350"/>
      <c r="CI14" s="350"/>
      <c r="CJ14" s="350"/>
      <c r="CK14" s="350"/>
      <c r="CL14" s="351"/>
      <c r="CM14" s="349" t="s">
        <v>45</v>
      </c>
      <c r="CN14" s="350"/>
      <c r="CO14" s="350"/>
      <c r="CP14" s="350"/>
      <c r="CQ14" s="350"/>
      <c r="CR14" s="350"/>
      <c r="CS14" s="350"/>
      <c r="CT14" s="350"/>
      <c r="CU14" s="350"/>
      <c r="CV14" s="350"/>
      <c r="CW14" s="350"/>
      <c r="CX14" s="350"/>
      <c r="CY14" s="350"/>
      <c r="CZ14" s="350"/>
      <c r="DA14" s="350"/>
      <c r="DB14" s="350"/>
      <c r="DC14" s="350"/>
      <c r="DD14" s="350"/>
      <c r="DE14" s="350"/>
      <c r="DF14" s="350"/>
      <c r="DG14" s="350"/>
      <c r="DH14" s="350"/>
      <c r="DI14" s="350"/>
      <c r="DJ14" s="350"/>
      <c r="DK14" s="350"/>
      <c r="DL14" s="350"/>
      <c r="DM14" s="351"/>
    </row>
    <row r="15" spans="1:140">
      <c r="A15" s="361">
        <v>1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2"/>
      <c r="BC15" s="362"/>
      <c r="BD15" s="362"/>
      <c r="BE15" s="362"/>
      <c r="BF15" s="362"/>
      <c r="BG15" s="362"/>
      <c r="BH15" s="362"/>
      <c r="BI15" s="362"/>
      <c r="BJ15" s="362"/>
      <c r="BK15" s="362"/>
      <c r="BL15" s="362"/>
      <c r="BM15" s="362"/>
      <c r="BN15" s="362"/>
      <c r="BO15" s="362"/>
      <c r="BP15" s="362"/>
      <c r="BQ15" s="362"/>
      <c r="BR15" s="362"/>
      <c r="BS15" s="362"/>
      <c r="BT15" s="362"/>
      <c r="BU15" s="362"/>
      <c r="BV15" s="362"/>
      <c r="BW15" s="363"/>
      <c r="BX15" s="364" t="s">
        <v>98</v>
      </c>
      <c r="BY15" s="365"/>
      <c r="BZ15" s="365"/>
      <c r="CA15" s="365"/>
      <c r="CB15" s="365"/>
      <c r="CC15" s="365"/>
      <c r="CD15" s="365"/>
      <c r="CE15" s="365"/>
      <c r="CF15" s="365"/>
      <c r="CG15" s="365"/>
      <c r="CH15" s="365"/>
      <c r="CI15" s="365"/>
      <c r="CJ15" s="365"/>
      <c r="CK15" s="365"/>
      <c r="CL15" s="366"/>
      <c r="CM15" s="364" t="s">
        <v>99</v>
      </c>
      <c r="CN15" s="365"/>
      <c r="CO15" s="365"/>
      <c r="CP15" s="365"/>
      <c r="CQ15" s="365"/>
      <c r="CR15" s="365"/>
      <c r="CS15" s="365"/>
      <c r="CT15" s="365"/>
      <c r="CU15" s="365"/>
      <c r="CV15" s="365"/>
      <c r="CW15" s="365"/>
      <c r="CX15" s="365"/>
      <c r="CY15" s="365"/>
      <c r="CZ15" s="365"/>
      <c r="DA15" s="365"/>
      <c r="DB15" s="365"/>
      <c r="DC15" s="365"/>
      <c r="DD15" s="365"/>
      <c r="DE15" s="365"/>
      <c r="DF15" s="365"/>
      <c r="DG15" s="365"/>
      <c r="DH15" s="365"/>
      <c r="DI15" s="365"/>
      <c r="DJ15" s="365"/>
      <c r="DK15" s="365"/>
      <c r="DL15" s="365"/>
      <c r="DM15" s="366"/>
    </row>
    <row r="16" spans="1:140" s="5" customFormat="1" ht="16.5" customHeight="1">
      <c r="A16" s="25"/>
      <c r="B16" s="367" t="s">
        <v>176</v>
      </c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8"/>
      <c r="BX16" s="364" t="s">
        <v>171</v>
      </c>
      <c r="BY16" s="365"/>
      <c r="BZ16" s="365"/>
      <c r="CA16" s="365"/>
      <c r="CB16" s="365"/>
      <c r="CC16" s="365"/>
      <c r="CD16" s="365"/>
      <c r="CE16" s="365"/>
      <c r="CF16" s="365"/>
      <c r="CG16" s="365"/>
      <c r="CH16" s="365"/>
      <c r="CI16" s="365"/>
      <c r="CJ16" s="365"/>
      <c r="CK16" s="365"/>
      <c r="CL16" s="366"/>
      <c r="CM16" s="371">
        <v>59080</v>
      </c>
      <c r="CN16" s="371"/>
      <c r="CO16" s="371"/>
      <c r="CP16" s="371"/>
      <c r="CQ16" s="371"/>
      <c r="CR16" s="371"/>
      <c r="CS16" s="371"/>
      <c r="CT16" s="371"/>
      <c r="CU16" s="371"/>
      <c r="CV16" s="371"/>
      <c r="CW16" s="371"/>
      <c r="CX16" s="371"/>
      <c r="CY16" s="371"/>
      <c r="CZ16" s="371"/>
      <c r="DA16" s="371"/>
      <c r="DB16" s="371"/>
      <c r="DC16" s="371"/>
      <c r="DD16" s="371"/>
      <c r="DE16" s="371"/>
      <c r="DF16" s="371"/>
      <c r="DG16" s="371"/>
      <c r="DH16" s="371"/>
      <c r="DI16" s="371"/>
      <c r="DJ16" s="371"/>
      <c r="DK16" s="371"/>
      <c r="DL16" s="371"/>
      <c r="DM16" s="371"/>
    </row>
    <row r="17" spans="1:117" s="5" customFormat="1" ht="46.5" customHeight="1">
      <c r="A17" s="25"/>
      <c r="B17" s="367" t="s">
        <v>199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8"/>
      <c r="BX17" s="364" t="s">
        <v>172</v>
      </c>
      <c r="BY17" s="365"/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K17" s="365"/>
      <c r="CL17" s="366"/>
      <c r="CM17" s="370" t="s">
        <v>203</v>
      </c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0"/>
      <c r="CY17" s="370"/>
      <c r="CZ17" s="370"/>
      <c r="DA17" s="370"/>
      <c r="DB17" s="370"/>
      <c r="DC17" s="370"/>
      <c r="DD17" s="370"/>
      <c r="DE17" s="370"/>
      <c r="DF17" s="370"/>
      <c r="DG17" s="370"/>
      <c r="DH17" s="370"/>
      <c r="DI17" s="370"/>
      <c r="DJ17" s="370"/>
      <c r="DK17" s="370"/>
      <c r="DL17" s="370"/>
      <c r="DM17" s="370"/>
    </row>
    <row r="18" spans="1:117" s="5" customFormat="1" ht="16.5" customHeight="1">
      <c r="A18" s="25"/>
      <c r="B18" s="367" t="s">
        <v>177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  <c r="BG18" s="367"/>
      <c r="BH18" s="367"/>
      <c r="BI18" s="367"/>
      <c r="BJ18" s="367"/>
      <c r="BK18" s="367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7"/>
      <c r="BW18" s="368"/>
      <c r="BX18" s="364" t="s">
        <v>173</v>
      </c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K18" s="365"/>
      <c r="CL18" s="366"/>
      <c r="CM18" s="370" t="s">
        <v>15</v>
      </c>
      <c r="CN18" s="370"/>
      <c r="CO18" s="370"/>
      <c r="CP18" s="370"/>
      <c r="CQ18" s="370"/>
      <c r="CR18" s="370"/>
      <c r="CS18" s="370"/>
      <c r="CT18" s="370"/>
      <c r="CU18" s="370"/>
      <c r="CV18" s="370"/>
      <c r="CW18" s="370"/>
      <c r="CX18" s="370"/>
      <c r="CY18" s="370"/>
      <c r="CZ18" s="370"/>
      <c r="DA18" s="370"/>
      <c r="DB18" s="370"/>
      <c r="DC18" s="370"/>
      <c r="DD18" s="370"/>
      <c r="DE18" s="370"/>
      <c r="DF18" s="370"/>
      <c r="DG18" s="370"/>
      <c r="DH18" s="370"/>
      <c r="DI18" s="370"/>
      <c r="DJ18" s="370"/>
      <c r="DK18" s="370"/>
      <c r="DL18" s="370"/>
      <c r="DM18" s="370"/>
    </row>
  </sheetData>
  <mergeCells count="37">
    <mergeCell ref="B18:BW18"/>
    <mergeCell ref="BX18:CL18"/>
    <mergeCell ref="CM18:DM18"/>
    <mergeCell ref="B16:BW16"/>
    <mergeCell ref="BX16:CL16"/>
    <mergeCell ref="CM16:DM16"/>
    <mergeCell ref="B17:BW17"/>
    <mergeCell ref="BX17:CL17"/>
    <mergeCell ref="CM17:DM17"/>
    <mergeCell ref="B8:BW8"/>
    <mergeCell ref="BX8:CL8"/>
    <mergeCell ref="CM8:DM8"/>
    <mergeCell ref="A15:BW15"/>
    <mergeCell ref="BX15:CL15"/>
    <mergeCell ref="CM15:DM15"/>
    <mergeCell ref="B9:BW9"/>
    <mergeCell ref="AL12:CB12"/>
    <mergeCell ref="A14:BW14"/>
    <mergeCell ref="BX14:CL14"/>
    <mergeCell ref="CM14:DM14"/>
    <mergeCell ref="BX9:CL9"/>
    <mergeCell ref="CM9:DM9"/>
    <mergeCell ref="B11:DL11"/>
    <mergeCell ref="B6:BW6"/>
    <mergeCell ref="BX6:CL6"/>
    <mergeCell ref="CM6:DM6"/>
    <mergeCell ref="B7:BW7"/>
    <mergeCell ref="BX7:CL7"/>
    <mergeCell ref="CM7:DM7"/>
    <mergeCell ref="A5:BW5"/>
    <mergeCell ref="BX5:CL5"/>
    <mergeCell ref="CM5:DM5"/>
    <mergeCell ref="B1:DL1"/>
    <mergeCell ref="AL2:CB2"/>
    <mergeCell ref="A4:BW4"/>
    <mergeCell ref="BX4:CL4"/>
    <mergeCell ref="CM4:DM4"/>
  </mergeCells>
  <phoneticPr fontId="0" type="noConversion"/>
  <pageMargins left="0.59055118110236227" right="0.59055118110236227" top="5.9055118110236222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18" max="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EJ18"/>
  <sheetViews>
    <sheetView view="pageBreakPreview" zoomScaleSheetLayoutView="100" workbookViewId="0">
      <selection activeCell="CM17" sqref="CM17:DM17"/>
    </sheetView>
  </sheetViews>
  <sheetFormatPr defaultColWidth="0.85546875" defaultRowHeight="15"/>
  <cols>
    <col min="1" max="16384" width="0.85546875" style="1"/>
  </cols>
  <sheetData>
    <row r="1" spans="1:140" ht="30" customHeight="1">
      <c r="B1" s="180" t="s">
        <v>198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</row>
    <row r="2" spans="1:140">
      <c r="AL2" s="372" t="s">
        <v>284</v>
      </c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</row>
    <row r="3" spans="1:140" ht="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40" ht="16.5" customHeight="1">
      <c r="A4" s="349" t="s">
        <v>0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1"/>
      <c r="BX4" s="349" t="s">
        <v>89</v>
      </c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1"/>
      <c r="CM4" s="349" t="s">
        <v>45</v>
      </c>
      <c r="CN4" s="350"/>
      <c r="CO4" s="350"/>
      <c r="CP4" s="350"/>
      <c r="CQ4" s="350"/>
      <c r="CR4" s="350"/>
      <c r="CS4" s="350"/>
      <c r="CT4" s="350"/>
      <c r="CU4" s="350"/>
      <c r="CV4" s="350"/>
      <c r="CW4" s="350"/>
      <c r="CX4" s="350"/>
      <c r="CY4" s="350"/>
      <c r="CZ4" s="350"/>
      <c r="DA4" s="350"/>
      <c r="DB4" s="350"/>
      <c r="DC4" s="350"/>
      <c r="DD4" s="350"/>
      <c r="DE4" s="350"/>
      <c r="DF4" s="350"/>
      <c r="DG4" s="350"/>
      <c r="DH4" s="350"/>
      <c r="DI4" s="350"/>
      <c r="DJ4" s="350"/>
      <c r="DK4" s="350"/>
      <c r="DL4" s="350"/>
      <c r="DM4" s="351"/>
    </row>
    <row r="5" spans="1:140">
      <c r="A5" s="361">
        <v>1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2"/>
      <c r="BW5" s="363"/>
      <c r="BX5" s="364" t="s">
        <v>98</v>
      </c>
      <c r="BY5" s="365"/>
      <c r="BZ5" s="365"/>
      <c r="CA5" s="365"/>
      <c r="CB5" s="365"/>
      <c r="CC5" s="365"/>
      <c r="CD5" s="365"/>
      <c r="CE5" s="365"/>
      <c r="CF5" s="365"/>
      <c r="CG5" s="365"/>
      <c r="CH5" s="365"/>
      <c r="CI5" s="365"/>
      <c r="CJ5" s="365"/>
      <c r="CK5" s="365"/>
      <c r="CL5" s="366"/>
      <c r="CM5" s="364" t="s">
        <v>99</v>
      </c>
      <c r="CN5" s="365"/>
      <c r="CO5" s="365"/>
      <c r="CP5" s="365"/>
      <c r="CQ5" s="365"/>
      <c r="CR5" s="365"/>
      <c r="CS5" s="365"/>
      <c r="CT5" s="365"/>
      <c r="CU5" s="365"/>
      <c r="CV5" s="365"/>
      <c r="CW5" s="365"/>
      <c r="CX5" s="365"/>
      <c r="CY5" s="365"/>
      <c r="CZ5" s="365"/>
      <c r="DA5" s="365"/>
      <c r="DB5" s="365"/>
      <c r="DC5" s="365"/>
      <c r="DD5" s="365"/>
      <c r="DE5" s="365"/>
      <c r="DF5" s="365"/>
      <c r="DG5" s="365"/>
      <c r="DH5" s="365"/>
      <c r="DI5" s="365"/>
      <c r="DJ5" s="365"/>
      <c r="DK5" s="365"/>
      <c r="DL5" s="365"/>
      <c r="DM5" s="366"/>
    </row>
    <row r="6" spans="1:140" s="5" customFormat="1" ht="16.5" customHeight="1">
      <c r="A6" s="25"/>
      <c r="B6" s="367" t="s">
        <v>151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8"/>
      <c r="BX6" s="364" t="s">
        <v>171</v>
      </c>
      <c r="BY6" s="365"/>
      <c r="BZ6" s="365"/>
      <c r="CA6" s="365"/>
      <c r="CB6" s="365"/>
      <c r="CC6" s="365"/>
      <c r="CD6" s="365"/>
      <c r="CE6" s="365"/>
      <c r="CF6" s="365"/>
      <c r="CG6" s="365"/>
      <c r="CH6" s="365"/>
      <c r="CI6" s="365"/>
      <c r="CJ6" s="365"/>
      <c r="CK6" s="365"/>
      <c r="CL6" s="366"/>
      <c r="CM6" s="369" t="s">
        <v>203</v>
      </c>
      <c r="CN6" s="369"/>
      <c r="CO6" s="369"/>
      <c r="CP6" s="369"/>
      <c r="CQ6" s="369"/>
      <c r="CR6" s="369"/>
      <c r="CS6" s="369"/>
      <c r="CT6" s="369"/>
      <c r="CU6" s="369"/>
      <c r="CV6" s="369"/>
      <c r="CW6" s="369"/>
      <c r="CX6" s="369"/>
      <c r="CY6" s="369"/>
      <c r="CZ6" s="369"/>
      <c r="DA6" s="369"/>
      <c r="DB6" s="369"/>
      <c r="DC6" s="369"/>
      <c r="DD6" s="369"/>
      <c r="DE6" s="369"/>
      <c r="DF6" s="369"/>
      <c r="DG6" s="369"/>
      <c r="DH6" s="369"/>
      <c r="DI6" s="369"/>
      <c r="DJ6" s="369"/>
      <c r="DK6" s="369"/>
      <c r="DL6" s="369"/>
      <c r="DM6" s="369"/>
    </row>
    <row r="7" spans="1:140" s="5" customFormat="1" ht="16.5" customHeight="1">
      <c r="A7" s="25"/>
      <c r="B7" s="367" t="s">
        <v>152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  <c r="BK7" s="367"/>
      <c r="BL7" s="367"/>
      <c r="BM7" s="367"/>
      <c r="BN7" s="367"/>
      <c r="BO7" s="367"/>
      <c r="BP7" s="367"/>
      <c r="BQ7" s="367"/>
      <c r="BR7" s="367"/>
      <c r="BS7" s="367"/>
      <c r="BT7" s="367"/>
      <c r="BU7" s="367"/>
      <c r="BV7" s="367"/>
      <c r="BW7" s="368"/>
      <c r="BX7" s="364" t="s">
        <v>172</v>
      </c>
      <c r="BY7" s="365"/>
      <c r="BZ7" s="365"/>
      <c r="CA7" s="365"/>
      <c r="CB7" s="365"/>
      <c r="CC7" s="365"/>
      <c r="CD7" s="365"/>
      <c r="CE7" s="365"/>
      <c r="CF7" s="365"/>
      <c r="CG7" s="365"/>
      <c r="CH7" s="365"/>
      <c r="CI7" s="365"/>
      <c r="CJ7" s="365"/>
      <c r="CK7" s="365"/>
      <c r="CL7" s="366"/>
      <c r="CM7" s="369" t="s">
        <v>203</v>
      </c>
      <c r="CN7" s="369"/>
      <c r="CO7" s="369"/>
      <c r="CP7" s="369"/>
      <c r="CQ7" s="369"/>
      <c r="CR7" s="369"/>
      <c r="CS7" s="369"/>
      <c r="CT7" s="369"/>
      <c r="CU7" s="369"/>
      <c r="CV7" s="369"/>
      <c r="CW7" s="369"/>
      <c r="CX7" s="369"/>
      <c r="CY7" s="369"/>
      <c r="CZ7" s="369"/>
      <c r="DA7" s="369"/>
      <c r="DB7" s="369"/>
      <c r="DC7" s="369"/>
      <c r="DD7" s="369"/>
      <c r="DE7" s="369"/>
      <c r="DF7" s="369"/>
      <c r="DG7" s="369"/>
      <c r="DH7" s="369"/>
      <c r="DI7" s="369"/>
      <c r="DJ7" s="369"/>
      <c r="DK7" s="369"/>
      <c r="DL7" s="369"/>
      <c r="DM7" s="369"/>
    </row>
    <row r="8" spans="1:140" s="5" customFormat="1" ht="16.5" customHeight="1">
      <c r="A8" s="25"/>
      <c r="B8" s="367" t="s">
        <v>169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7"/>
      <c r="BL8" s="367"/>
      <c r="BM8" s="367"/>
      <c r="BN8" s="367"/>
      <c r="BO8" s="367"/>
      <c r="BP8" s="367"/>
      <c r="BQ8" s="367"/>
      <c r="BR8" s="367"/>
      <c r="BS8" s="367"/>
      <c r="BT8" s="367"/>
      <c r="BU8" s="367"/>
      <c r="BV8" s="367"/>
      <c r="BW8" s="368"/>
      <c r="BX8" s="364" t="s">
        <v>173</v>
      </c>
      <c r="BY8" s="365"/>
      <c r="BZ8" s="365"/>
      <c r="CA8" s="365"/>
      <c r="CB8" s="365"/>
      <c r="CC8" s="365"/>
      <c r="CD8" s="365"/>
      <c r="CE8" s="365"/>
      <c r="CF8" s="365"/>
      <c r="CG8" s="365"/>
      <c r="CH8" s="365"/>
      <c r="CI8" s="365"/>
      <c r="CJ8" s="365"/>
      <c r="CK8" s="365"/>
      <c r="CL8" s="366"/>
      <c r="CM8" s="370" t="s">
        <v>203</v>
      </c>
      <c r="CN8" s="370"/>
      <c r="CO8" s="370"/>
      <c r="CP8" s="370"/>
      <c r="CQ8" s="370"/>
      <c r="CR8" s="370"/>
      <c r="CS8" s="370"/>
      <c r="CT8" s="370"/>
      <c r="CU8" s="370"/>
      <c r="CV8" s="370"/>
      <c r="CW8" s="370"/>
      <c r="CX8" s="370"/>
      <c r="CY8" s="370"/>
      <c r="CZ8" s="370"/>
      <c r="DA8" s="370"/>
      <c r="DB8" s="370"/>
      <c r="DC8" s="370"/>
      <c r="DD8" s="370"/>
      <c r="DE8" s="370"/>
      <c r="DF8" s="370"/>
      <c r="DG8" s="370"/>
      <c r="DH8" s="370"/>
      <c r="DI8" s="370"/>
      <c r="DJ8" s="370"/>
      <c r="DK8" s="370"/>
      <c r="DL8" s="370"/>
      <c r="DM8" s="370"/>
    </row>
    <row r="9" spans="1:140" s="5" customFormat="1" ht="16.5" customHeight="1">
      <c r="A9" s="25"/>
      <c r="B9" s="367" t="s">
        <v>170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367"/>
      <c r="BQ9" s="367"/>
      <c r="BR9" s="367"/>
      <c r="BS9" s="367"/>
      <c r="BT9" s="367"/>
      <c r="BU9" s="367"/>
      <c r="BV9" s="367"/>
      <c r="BW9" s="368"/>
      <c r="BX9" s="364" t="s">
        <v>174</v>
      </c>
      <c r="BY9" s="365"/>
      <c r="BZ9" s="365"/>
      <c r="CA9" s="365"/>
      <c r="CB9" s="365"/>
      <c r="CC9" s="365"/>
      <c r="CD9" s="365"/>
      <c r="CE9" s="365"/>
      <c r="CF9" s="365"/>
      <c r="CG9" s="365"/>
      <c r="CH9" s="365"/>
      <c r="CI9" s="365"/>
      <c r="CJ9" s="365"/>
      <c r="CK9" s="365"/>
      <c r="CL9" s="366"/>
      <c r="CM9" s="370" t="s">
        <v>203</v>
      </c>
      <c r="CN9" s="370"/>
      <c r="CO9" s="370"/>
      <c r="CP9" s="370"/>
      <c r="CQ9" s="370"/>
      <c r="CR9" s="370"/>
      <c r="CS9" s="370"/>
      <c r="CT9" s="370"/>
      <c r="CU9" s="370"/>
      <c r="CV9" s="370"/>
      <c r="CW9" s="370"/>
      <c r="CX9" s="370"/>
      <c r="CY9" s="370"/>
      <c r="CZ9" s="370"/>
      <c r="DA9" s="370"/>
      <c r="DB9" s="370"/>
      <c r="DC9" s="370"/>
      <c r="DD9" s="370"/>
      <c r="DE9" s="370"/>
      <c r="DF9" s="370"/>
      <c r="DG9" s="370"/>
      <c r="DH9" s="370"/>
      <c r="DI9" s="370"/>
      <c r="DJ9" s="370"/>
      <c r="DK9" s="370"/>
      <c r="DL9" s="370"/>
      <c r="DM9" s="370"/>
    </row>
    <row r="10" spans="1:140" ht="12.75" customHeight="1"/>
    <row r="11" spans="1:140">
      <c r="B11" s="180" t="s">
        <v>175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</row>
    <row r="12" spans="1:140">
      <c r="AL12" s="372" t="s">
        <v>284</v>
      </c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BM12" s="372"/>
      <c r="BN12" s="372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2"/>
      <c r="CB12" s="372"/>
    </row>
    <row r="13" spans="1:140" ht="3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</row>
    <row r="14" spans="1:140" ht="16.5" customHeight="1">
      <c r="A14" s="349" t="s">
        <v>0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1"/>
      <c r="BX14" s="349" t="s">
        <v>89</v>
      </c>
      <c r="BY14" s="350"/>
      <c r="BZ14" s="350"/>
      <c r="CA14" s="350"/>
      <c r="CB14" s="350"/>
      <c r="CC14" s="350"/>
      <c r="CD14" s="350"/>
      <c r="CE14" s="350"/>
      <c r="CF14" s="350"/>
      <c r="CG14" s="350"/>
      <c r="CH14" s="350"/>
      <c r="CI14" s="350"/>
      <c r="CJ14" s="350"/>
      <c r="CK14" s="350"/>
      <c r="CL14" s="351"/>
      <c r="CM14" s="349" t="s">
        <v>45</v>
      </c>
      <c r="CN14" s="350"/>
      <c r="CO14" s="350"/>
      <c r="CP14" s="350"/>
      <c r="CQ14" s="350"/>
      <c r="CR14" s="350"/>
      <c r="CS14" s="350"/>
      <c r="CT14" s="350"/>
      <c r="CU14" s="350"/>
      <c r="CV14" s="350"/>
      <c r="CW14" s="350"/>
      <c r="CX14" s="350"/>
      <c r="CY14" s="350"/>
      <c r="CZ14" s="350"/>
      <c r="DA14" s="350"/>
      <c r="DB14" s="350"/>
      <c r="DC14" s="350"/>
      <c r="DD14" s="350"/>
      <c r="DE14" s="350"/>
      <c r="DF14" s="350"/>
      <c r="DG14" s="350"/>
      <c r="DH14" s="350"/>
      <c r="DI14" s="350"/>
      <c r="DJ14" s="350"/>
      <c r="DK14" s="350"/>
      <c r="DL14" s="350"/>
      <c r="DM14" s="351"/>
    </row>
    <row r="15" spans="1:140">
      <c r="A15" s="361">
        <v>1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2"/>
      <c r="BC15" s="362"/>
      <c r="BD15" s="362"/>
      <c r="BE15" s="362"/>
      <c r="BF15" s="362"/>
      <c r="BG15" s="362"/>
      <c r="BH15" s="362"/>
      <c r="BI15" s="362"/>
      <c r="BJ15" s="362"/>
      <c r="BK15" s="362"/>
      <c r="BL15" s="362"/>
      <c r="BM15" s="362"/>
      <c r="BN15" s="362"/>
      <c r="BO15" s="362"/>
      <c r="BP15" s="362"/>
      <c r="BQ15" s="362"/>
      <c r="BR15" s="362"/>
      <c r="BS15" s="362"/>
      <c r="BT15" s="362"/>
      <c r="BU15" s="362"/>
      <c r="BV15" s="362"/>
      <c r="BW15" s="363"/>
      <c r="BX15" s="364" t="s">
        <v>98</v>
      </c>
      <c r="BY15" s="365"/>
      <c r="BZ15" s="365"/>
      <c r="CA15" s="365"/>
      <c r="CB15" s="365"/>
      <c r="CC15" s="365"/>
      <c r="CD15" s="365"/>
      <c r="CE15" s="365"/>
      <c r="CF15" s="365"/>
      <c r="CG15" s="365"/>
      <c r="CH15" s="365"/>
      <c r="CI15" s="365"/>
      <c r="CJ15" s="365"/>
      <c r="CK15" s="365"/>
      <c r="CL15" s="366"/>
      <c r="CM15" s="364" t="s">
        <v>99</v>
      </c>
      <c r="CN15" s="365"/>
      <c r="CO15" s="365"/>
      <c r="CP15" s="365"/>
      <c r="CQ15" s="365"/>
      <c r="CR15" s="365"/>
      <c r="CS15" s="365"/>
      <c r="CT15" s="365"/>
      <c r="CU15" s="365"/>
      <c r="CV15" s="365"/>
      <c r="CW15" s="365"/>
      <c r="CX15" s="365"/>
      <c r="CY15" s="365"/>
      <c r="CZ15" s="365"/>
      <c r="DA15" s="365"/>
      <c r="DB15" s="365"/>
      <c r="DC15" s="365"/>
      <c r="DD15" s="365"/>
      <c r="DE15" s="365"/>
      <c r="DF15" s="365"/>
      <c r="DG15" s="365"/>
      <c r="DH15" s="365"/>
      <c r="DI15" s="365"/>
      <c r="DJ15" s="365"/>
      <c r="DK15" s="365"/>
      <c r="DL15" s="365"/>
      <c r="DM15" s="366"/>
    </row>
    <row r="16" spans="1:140" s="5" customFormat="1" ht="16.5" customHeight="1">
      <c r="A16" s="25"/>
      <c r="B16" s="367" t="s">
        <v>176</v>
      </c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8"/>
      <c r="BX16" s="364" t="s">
        <v>171</v>
      </c>
      <c r="BY16" s="365"/>
      <c r="BZ16" s="365"/>
      <c r="CA16" s="365"/>
      <c r="CB16" s="365"/>
      <c r="CC16" s="365"/>
      <c r="CD16" s="365"/>
      <c r="CE16" s="365"/>
      <c r="CF16" s="365"/>
      <c r="CG16" s="365"/>
      <c r="CH16" s="365"/>
      <c r="CI16" s="365"/>
      <c r="CJ16" s="365"/>
      <c r="CK16" s="365"/>
      <c r="CL16" s="366"/>
      <c r="CM16" s="371">
        <v>59080</v>
      </c>
      <c r="CN16" s="371"/>
      <c r="CO16" s="371"/>
      <c r="CP16" s="371"/>
      <c r="CQ16" s="371"/>
      <c r="CR16" s="371"/>
      <c r="CS16" s="371"/>
      <c r="CT16" s="371"/>
      <c r="CU16" s="371"/>
      <c r="CV16" s="371"/>
      <c r="CW16" s="371"/>
      <c r="CX16" s="371"/>
      <c r="CY16" s="371"/>
      <c r="CZ16" s="371"/>
      <c r="DA16" s="371"/>
      <c r="DB16" s="371"/>
      <c r="DC16" s="371"/>
      <c r="DD16" s="371"/>
      <c r="DE16" s="371"/>
      <c r="DF16" s="371"/>
      <c r="DG16" s="371"/>
      <c r="DH16" s="371"/>
      <c r="DI16" s="371"/>
      <c r="DJ16" s="371"/>
      <c r="DK16" s="371"/>
      <c r="DL16" s="371"/>
      <c r="DM16" s="371"/>
    </row>
    <row r="17" spans="1:117" s="5" customFormat="1" ht="46.5" customHeight="1">
      <c r="A17" s="25"/>
      <c r="B17" s="367" t="s">
        <v>199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8"/>
      <c r="BX17" s="364" t="s">
        <v>172</v>
      </c>
      <c r="BY17" s="365"/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K17" s="365"/>
      <c r="CL17" s="366"/>
      <c r="CM17" s="370" t="s">
        <v>203</v>
      </c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0"/>
      <c r="CY17" s="370"/>
      <c r="CZ17" s="370"/>
      <c r="DA17" s="370"/>
      <c r="DB17" s="370"/>
      <c r="DC17" s="370"/>
      <c r="DD17" s="370"/>
      <c r="DE17" s="370"/>
      <c r="DF17" s="370"/>
      <c r="DG17" s="370"/>
      <c r="DH17" s="370"/>
      <c r="DI17" s="370"/>
      <c r="DJ17" s="370"/>
      <c r="DK17" s="370"/>
      <c r="DL17" s="370"/>
      <c r="DM17" s="370"/>
    </row>
    <row r="18" spans="1:117" s="5" customFormat="1" ht="16.5" customHeight="1">
      <c r="A18" s="25"/>
      <c r="B18" s="367" t="s">
        <v>177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  <c r="BG18" s="367"/>
      <c r="BH18" s="367"/>
      <c r="BI18" s="367"/>
      <c r="BJ18" s="367"/>
      <c r="BK18" s="367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7"/>
      <c r="BW18" s="368"/>
      <c r="BX18" s="364" t="s">
        <v>173</v>
      </c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K18" s="365"/>
      <c r="CL18" s="366"/>
      <c r="CM18" s="370" t="s">
        <v>15</v>
      </c>
      <c r="CN18" s="370"/>
      <c r="CO18" s="370"/>
      <c r="CP18" s="370"/>
      <c r="CQ18" s="370"/>
      <c r="CR18" s="370"/>
      <c r="CS18" s="370"/>
      <c r="CT18" s="370"/>
      <c r="CU18" s="370"/>
      <c r="CV18" s="370"/>
      <c r="CW18" s="370"/>
      <c r="CX18" s="370"/>
      <c r="CY18" s="370"/>
      <c r="CZ18" s="370"/>
      <c r="DA18" s="370"/>
      <c r="DB18" s="370"/>
      <c r="DC18" s="370"/>
      <c r="DD18" s="370"/>
      <c r="DE18" s="370"/>
      <c r="DF18" s="370"/>
      <c r="DG18" s="370"/>
      <c r="DH18" s="370"/>
      <c r="DI18" s="370"/>
      <c r="DJ18" s="370"/>
      <c r="DK18" s="370"/>
      <c r="DL18" s="370"/>
      <c r="DM18" s="370"/>
    </row>
  </sheetData>
  <mergeCells count="37">
    <mergeCell ref="B18:BW18"/>
    <mergeCell ref="BX18:CL18"/>
    <mergeCell ref="CM18:DM18"/>
    <mergeCell ref="B16:BW16"/>
    <mergeCell ref="BX16:CL16"/>
    <mergeCell ref="CM16:DM16"/>
    <mergeCell ref="B17:BW17"/>
    <mergeCell ref="BX17:CL17"/>
    <mergeCell ref="CM17:DM17"/>
    <mergeCell ref="B8:BW8"/>
    <mergeCell ref="BX8:CL8"/>
    <mergeCell ref="CM8:DM8"/>
    <mergeCell ref="A15:BW15"/>
    <mergeCell ref="BX15:CL15"/>
    <mergeCell ref="CM15:DM15"/>
    <mergeCell ref="B9:BW9"/>
    <mergeCell ref="AL12:CB12"/>
    <mergeCell ref="A14:BW14"/>
    <mergeCell ref="BX14:CL14"/>
    <mergeCell ref="CM14:DM14"/>
    <mergeCell ref="BX9:CL9"/>
    <mergeCell ref="CM9:DM9"/>
    <mergeCell ref="B11:DL11"/>
    <mergeCell ref="B6:BW6"/>
    <mergeCell ref="BX6:CL6"/>
    <mergeCell ref="CM6:DM6"/>
    <mergeCell ref="B7:BW7"/>
    <mergeCell ref="BX7:CL7"/>
    <mergeCell ref="CM7:DM7"/>
    <mergeCell ref="A5:BW5"/>
    <mergeCell ref="BX5:CL5"/>
    <mergeCell ref="CM5:DM5"/>
    <mergeCell ref="B1:DL1"/>
    <mergeCell ref="AL2:CB2"/>
    <mergeCell ref="A4:BW4"/>
    <mergeCell ref="BX4:CL4"/>
    <mergeCell ref="CM4:DM4"/>
  </mergeCells>
  <phoneticPr fontId="0" type="noConversion"/>
  <pageMargins left="0.59055118110236227" right="0.59055118110236227" top="0.78740157480314965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J30"/>
  <sheetViews>
    <sheetView view="pageBreakPreview" zoomScaleSheetLayoutView="100" workbookViewId="0">
      <selection activeCell="J30" sqref="J30"/>
    </sheetView>
  </sheetViews>
  <sheetFormatPr defaultColWidth="0.85546875" defaultRowHeight="15"/>
  <cols>
    <col min="1" max="16384" width="0.85546875" style="1"/>
  </cols>
  <sheetData>
    <row r="1" spans="1:140" ht="30" customHeight="1">
      <c r="B1" s="180" t="s">
        <v>198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</row>
    <row r="2" spans="1:140">
      <c r="AL2" s="372" t="s">
        <v>312</v>
      </c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</row>
    <row r="3" spans="1:140" ht="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40" ht="16.5" customHeight="1">
      <c r="A4" s="349" t="s">
        <v>0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1"/>
      <c r="BX4" s="349" t="s">
        <v>89</v>
      </c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1"/>
      <c r="CM4" s="349" t="s">
        <v>45</v>
      </c>
      <c r="CN4" s="350"/>
      <c r="CO4" s="350"/>
      <c r="CP4" s="350"/>
      <c r="CQ4" s="350"/>
      <c r="CR4" s="350"/>
      <c r="CS4" s="350"/>
      <c r="CT4" s="350"/>
      <c r="CU4" s="350"/>
      <c r="CV4" s="350"/>
      <c r="CW4" s="350"/>
      <c r="CX4" s="350"/>
      <c r="CY4" s="350"/>
      <c r="CZ4" s="350"/>
      <c r="DA4" s="350"/>
      <c r="DB4" s="350"/>
      <c r="DC4" s="350"/>
      <c r="DD4" s="350"/>
      <c r="DE4" s="350"/>
      <c r="DF4" s="350"/>
      <c r="DG4" s="350"/>
      <c r="DH4" s="350"/>
      <c r="DI4" s="350"/>
      <c r="DJ4" s="350"/>
      <c r="DK4" s="350"/>
      <c r="DL4" s="350"/>
      <c r="DM4" s="351"/>
    </row>
    <row r="5" spans="1:140">
      <c r="A5" s="361">
        <v>1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2"/>
      <c r="BW5" s="363"/>
      <c r="BX5" s="364" t="s">
        <v>98</v>
      </c>
      <c r="BY5" s="365"/>
      <c r="BZ5" s="365"/>
      <c r="CA5" s="365"/>
      <c r="CB5" s="365"/>
      <c r="CC5" s="365"/>
      <c r="CD5" s="365"/>
      <c r="CE5" s="365"/>
      <c r="CF5" s="365"/>
      <c r="CG5" s="365"/>
      <c r="CH5" s="365"/>
      <c r="CI5" s="365"/>
      <c r="CJ5" s="365"/>
      <c r="CK5" s="365"/>
      <c r="CL5" s="366"/>
      <c r="CM5" s="364" t="s">
        <v>99</v>
      </c>
      <c r="CN5" s="365"/>
      <c r="CO5" s="365"/>
      <c r="CP5" s="365"/>
      <c r="CQ5" s="365"/>
      <c r="CR5" s="365"/>
      <c r="CS5" s="365"/>
      <c r="CT5" s="365"/>
      <c r="CU5" s="365"/>
      <c r="CV5" s="365"/>
      <c r="CW5" s="365"/>
      <c r="CX5" s="365"/>
      <c r="CY5" s="365"/>
      <c r="CZ5" s="365"/>
      <c r="DA5" s="365"/>
      <c r="DB5" s="365"/>
      <c r="DC5" s="365"/>
      <c r="DD5" s="365"/>
      <c r="DE5" s="365"/>
      <c r="DF5" s="365"/>
      <c r="DG5" s="365"/>
      <c r="DH5" s="365"/>
      <c r="DI5" s="365"/>
      <c r="DJ5" s="365"/>
      <c r="DK5" s="365"/>
      <c r="DL5" s="365"/>
      <c r="DM5" s="366"/>
    </row>
    <row r="6" spans="1:140" s="5" customFormat="1" ht="16.5" customHeight="1">
      <c r="A6" s="25"/>
      <c r="B6" s="367" t="s">
        <v>151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8"/>
      <c r="BX6" s="364" t="s">
        <v>171</v>
      </c>
      <c r="BY6" s="365"/>
      <c r="BZ6" s="365"/>
      <c r="CA6" s="365"/>
      <c r="CB6" s="365"/>
      <c r="CC6" s="365"/>
      <c r="CD6" s="365"/>
      <c r="CE6" s="365"/>
      <c r="CF6" s="365"/>
      <c r="CG6" s="365"/>
      <c r="CH6" s="365"/>
      <c r="CI6" s="365"/>
      <c r="CJ6" s="365"/>
      <c r="CK6" s="365"/>
      <c r="CL6" s="366"/>
      <c r="CM6" s="369" t="s">
        <v>203</v>
      </c>
      <c r="CN6" s="369"/>
      <c r="CO6" s="369"/>
      <c r="CP6" s="369"/>
      <c r="CQ6" s="369"/>
      <c r="CR6" s="369"/>
      <c r="CS6" s="369"/>
      <c r="CT6" s="369"/>
      <c r="CU6" s="369"/>
      <c r="CV6" s="369"/>
      <c r="CW6" s="369"/>
      <c r="CX6" s="369"/>
      <c r="CY6" s="369"/>
      <c r="CZ6" s="369"/>
      <c r="DA6" s="369"/>
      <c r="DB6" s="369"/>
      <c r="DC6" s="369"/>
      <c r="DD6" s="369"/>
      <c r="DE6" s="369"/>
      <c r="DF6" s="369"/>
      <c r="DG6" s="369"/>
      <c r="DH6" s="369"/>
      <c r="DI6" s="369"/>
      <c r="DJ6" s="369"/>
      <c r="DK6" s="369"/>
      <c r="DL6" s="369"/>
      <c r="DM6" s="369"/>
    </row>
    <row r="7" spans="1:140" s="5" customFormat="1" ht="16.5" customHeight="1">
      <c r="A7" s="25"/>
      <c r="B7" s="367" t="s">
        <v>152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  <c r="BK7" s="367"/>
      <c r="BL7" s="367"/>
      <c r="BM7" s="367"/>
      <c r="BN7" s="367"/>
      <c r="BO7" s="367"/>
      <c r="BP7" s="367"/>
      <c r="BQ7" s="367"/>
      <c r="BR7" s="367"/>
      <c r="BS7" s="367"/>
      <c r="BT7" s="367"/>
      <c r="BU7" s="367"/>
      <c r="BV7" s="367"/>
      <c r="BW7" s="368"/>
      <c r="BX7" s="364" t="s">
        <v>172</v>
      </c>
      <c r="BY7" s="365"/>
      <c r="BZ7" s="365"/>
      <c r="CA7" s="365"/>
      <c r="CB7" s="365"/>
      <c r="CC7" s="365"/>
      <c r="CD7" s="365"/>
      <c r="CE7" s="365"/>
      <c r="CF7" s="365"/>
      <c r="CG7" s="365"/>
      <c r="CH7" s="365"/>
      <c r="CI7" s="365"/>
      <c r="CJ7" s="365"/>
      <c r="CK7" s="365"/>
      <c r="CL7" s="366"/>
      <c r="CM7" s="369" t="s">
        <v>203</v>
      </c>
      <c r="CN7" s="369"/>
      <c r="CO7" s="369"/>
      <c r="CP7" s="369"/>
      <c r="CQ7" s="369"/>
      <c r="CR7" s="369"/>
      <c r="CS7" s="369"/>
      <c r="CT7" s="369"/>
      <c r="CU7" s="369"/>
      <c r="CV7" s="369"/>
      <c r="CW7" s="369"/>
      <c r="CX7" s="369"/>
      <c r="CY7" s="369"/>
      <c r="CZ7" s="369"/>
      <c r="DA7" s="369"/>
      <c r="DB7" s="369"/>
      <c r="DC7" s="369"/>
      <c r="DD7" s="369"/>
      <c r="DE7" s="369"/>
      <c r="DF7" s="369"/>
      <c r="DG7" s="369"/>
      <c r="DH7" s="369"/>
      <c r="DI7" s="369"/>
      <c r="DJ7" s="369"/>
      <c r="DK7" s="369"/>
      <c r="DL7" s="369"/>
      <c r="DM7" s="369"/>
    </row>
    <row r="8" spans="1:140" s="5" customFormat="1" ht="16.5" customHeight="1">
      <c r="A8" s="25"/>
      <c r="B8" s="367" t="s">
        <v>169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7"/>
      <c r="BL8" s="367"/>
      <c r="BM8" s="367"/>
      <c r="BN8" s="367"/>
      <c r="BO8" s="367"/>
      <c r="BP8" s="367"/>
      <c r="BQ8" s="367"/>
      <c r="BR8" s="367"/>
      <c r="BS8" s="367"/>
      <c r="BT8" s="367"/>
      <c r="BU8" s="367"/>
      <c r="BV8" s="367"/>
      <c r="BW8" s="368"/>
      <c r="BX8" s="364" t="s">
        <v>173</v>
      </c>
      <c r="BY8" s="365"/>
      <c r="BZ8" s="365"/>
      <c r="CA8" s="365"/>
      <c r="CB8" s="365"/>
      <c r="CC8" s="365"/>
      <c r="CD8" s="365"/>
      <c r="CE8" s="365"/>
      <c r="CF8" s="365"/>
      <c r="CG8" s="365"/>
      <c r="CH8" s="365"/>
      <c r="CI8" s="365"/>
      <c r="CJ8" s="365"/>
      <c r="CK8" s="365"/>
      <c r="CL8" s="366"/>
      <c r="CM8" s="370" t="s">
        <v>203</v>
      </c>
      <c r="CN8" s="370"/>
      <c r="CO8" s="370"/>
      <c r="CP8" s="370"/>
      <c r="CQ8" s="370"/>
      <c r="CR8" s="370"/>
      <c r="CS8" s="370"/>
      <c r="CT8" s="370"/>
      <c r="CU8" s="370"/>
      <c r="CV8" s="370"/>
      <c r="CW8" s="370"/>
      <c r="CX8" s="370"/>
      <c r="CY8" s="370"/>
      <c r="CZ8" s="370"/>
      <c r="DA8" s="370"/>
      <c r="DB8" s="370"/>
      <c r="DC8" s="370"/>
      <c r="DD8" s="370"/>
      <c r="DE8" s="370"/>
      <c r="DF8" s="370"/>
      <c r="DG8" s="370"/>
      <c r="DH8" s="370"/>
      <c r="DI8" s="370"/>
      <c r="DJ8" s="370"/>
      <c r="DK8" s="370"/>
      <c r="DL8" s="370"/>
      <c r="DM8" s="370"/>
    </row>
    <row r="9" spans="1:140" s="5" customFormat="1" ht="16.5" customHeight="1">
      <c r="A9" s="25"/>
      <c r="B9" s="367" t="s">
        <v>170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367"/>
      <c r="BQ9" s="367"/>
      <c r="BR9" s="367"/>
      <c r="BS9" s="367"/>
      <c r="BT9" s="367"/>
      <c r="BU9" s="367"/>
      <c r="BV9" s="367"/>
      <c r="BW9" s="368"/>
      <c r="BX9" s="364" t="s">
        <v>174</v>
      </c>
      <c r="BY9" s="365"/>
      <c r="BZ9" s="365"/>
      <c r="CA9" s="365"/>
      <c r="CB9" s="365"/>
      <c r="CC9" s="365"/>
      <c r="CD9" s="365"/>
      <c r="CE9" s="365"/>
      <c r="CF9" s="365"/>
      <c r="CG9" s="365"/>
      <c r="CH9" s="365"/>
      <c r="CI9" s="365"/>
      <c r="CJ9" s="365"/>
      <c r="CK9" s="365"/>
      <c r="CL9" s="366"/>
      <c r="CM9" s="370" t="s">
        <v>203</v>
      </c>
      <c r="CN9" s="370"/>
      <c r="CO9" s="370"/>
      <c r="CP9" s="370"/>
      <c r="CQ9" s="370"/>
      <c r="CR9" s="370"/>
      <c r="CS9" s="370"/>
      <c r="CT9" s="370"/>
      <c r="CU9" s="370"/>
      <c r="CV9" s="370"/>
      <c r="CW9" s="370"/>
      <c r="CX9" s="370"/>
      <c r="CY9" s="370"/>
      <c r="CZ9" s="370"/>
      <c r="DA9" s="370"/>
      <c r="DB9" s="370"/>
      <c r="DC9" s="370"/>
      <c r="DD9" s="370"/>
      <c r="DE9" s="370"/>
      <c r="DF9" s="370"/>
      <c r="DG9" s="370"/>
      <c r="DH9" s="370"/>
      <c r="DI9" s="370"/>
      <c r="DJ9" s="370"/>
      <c r="DK9" s="370"/>
      <c r="DL9" s="370"/>
      <c r="DM9" s="370"/>
    </row>
    <row r="10" spans="1:140" ht="12.75" customHeight="1"/>
    <row r="11" spans="1:140">
      <c r="B11" s="180" t="s">
        <v>175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</row>
    <row r="12" spans="1:140">
      <c r="AL12" s="372" t="s">
        <v>312</v>
      </c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BM12" s="372"/>
      <c r="BN12" s="372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2"/>
      <c r="CB12" s="372"/>
    </row>
    <row r="13" spans="1:140" ht="3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</row>
    <row r="14" spans="1:140" ht="16.5" customHeight="1">
      <c r="A14" s="349" t="s">
        <v>0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1"/>
      <c r="BX14" s="349" t="s">
        <v>89</v>
      </c>
      <c r="BY14" s="350"/>
      <c r="BZ14" s="350"/>
      <c r="CA14" s="350"/>
      <c r="CB14" s="350"/>
      <c r="CC14" s="350"/>
      <c r="CD14" s="350"/>
      <c r="CE14" s="350"/>
      <c r="CF14" s="350"/>
      <c r="CG14" s="350"/>
      <c r="CH14" s="350"/>
      <c r="CI14" s="350"/>
      <c r="CJ14" s="350"/>
      <c r="CK14" s="350"/>
      <c r="CL14" s="351"/>
      <c r="CM14" s="349" t="s">
        <v>45</v>
      </c>
      <c r="CN14" s="350"/>
      <c r="CO14" s="350"/>
      <c r="CP14" s="350"/>
      <c r="CQ14" s="350"/>
      <c r="CR14" s="350"/>
      <c r="CS14" s="350"/>
      <c r="CT14" s="350"/>
      <c r="CU14" s="350"/>
      <c r="CV14" s="350"/>
      <c r="CW14" s="350"/>
      <c r="CX14" s="350"/>
      <c r="CY14" s="350"/>
      <c r="CZ14" s="350"/>
      <c r="DA14" s="350"/>
      <c r="DB14" s="350"/>
      <c r="DC14" s="350"/>
      <c r="DD14" s="350"/>
      <c r="DE14" s="350"/>
      <c r="DF14" s="350"/>
      <c r="DG14" s="350"/>
      <c r="DH14" s="350"/>
      <c r="DI14" s="350"/>
      <c r="DJ14" s="350"/>
      <c r="DK14" s="350"/>
      <c r="DL14" s="350"/>
      <c r="DM14" s="351"/>
    </row>
    <row r="15" spans="1:140">
      <c r="A15" s="361">
        <v>1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2"/>
      <c r="BC15" s="362"/>
      <c r="BD15" s="362"/>
      <c r="BE15" s="362"/>
      <c r="BF15" s="362"/>
      <c r="BG15" s="362"/>
      <c r="BH15" s="362"/>
      <c r="BI15" s="362"/>
      <c r="BJ15" s="362"/>
      <c r="BK15" s="362"/>
      <c r="BL15" s="362"/>
      <c r="BM15" s="362"/>
      <c r="BN15" s="362"/>
      <c r="BO15" s="362"/>
      <c r="BP15" s="362"/>
      <c r="BQ15" s="362"/>
      <c r="BR15" s="362"/>
      <c r="BS15" s="362"/>
      <c r="BT15" s="362"/>
      <c r="BU15" s="362"/>
      <c r="BV15" s="362"/>
      <c r="BW15" s="363"/>
      <c r="BX15" s="364" t="s">
        <v>98</v>
      </c>
      <c r="BY15" s="365"/>
      <c r="BZ15" s="365"/>
      <c r="CA15" s="365"/>
      <c r="CB15" s="365"/>
      <c r="CC15" s="365"/>
      <c r="CD15" s="365"/>
      <c r="CE15" s="365"/>
      <c r="CF15" s="365"/>
      <c r="CG15" s="365"/>
      <c r="CH15" s="365"/>
      <c r="CI15" s="365"/>
      <c r="CJ15" s="365"/>
      <c r="CK15" s="365"/>
      <c r="CL15" s="366"/>
      <c r="CM15" s="364" t="s">
        <v>99</v>
      </c>
      <c r="CN15" s="365"/>
      <c r="CO15" s="365"/>
      <c r="CP15" s="365"/>
      <c r="CQ15" s="365"/>
      <c r="CR15" s="365"/>
      <c r="CS15" s="365"/>
      <c r="CT15" s="365"/>
      <c r="CU15" s="365"/>
      <c r="CV15" s="365"/>
      <c r="CW15" s="365"/>
      <c r="CX15" s="365"/>
      <c r="CY15" s="365"/>
      <c r="CZ15" s="365"/>
      <c r="DA15" s="365"/>
      <c r="DB15" s="365"/>
      <c r="DC15" s="365"/>
      <c r="DD15" s="365"/>
      <c r="DE15" s="365"/>
      <c r="DF15" s="365"/>
      <c r="DG15" s="365"/>
      <c r="DH15" s="365"/>
      <c r="DI15" s="365"/>
      <c r="DJ15" s="365"/>
      <c r="DK15" s="365"/>
      <c r="DL15" s="365"/>
      <c r="DM15" s="366"/>
    </row>
    <row r="16" spans="1:140" s="5" customFormat="1" ht="16.5" customHeight="1">
      <c r="A16" s="25"/>
      <c r="B16" s="367" t="s">
        <v>176</v>
      </c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8"/>
      <c r="BX16" s="364" t="s">
        <v>171</v>
      </c>
      <c r="BY16" s="365"/>
      <c r="BZ16" s="365"/>
      <c r="CA16" s="365"/>
      <c r="CB16" s="365"/>
      <c r="CC16" s="365"/>
      <c r="CD16" s="365"/>
      <c r="CE16" s="365"/>
      <c r="CF16" s="365"/>
      <c r="CG16" s="365"/>
      <c r="CH16" s="365"/>
      <c r="CI16" s="365"/>
      <c r="CJ16" s="365"/>
      <c r="CK16" s="365"/>
      <c r="CL16" s="366"/>
      <c r="CM16" s="371">
        <v>59080</v>
      </c>
      <c r="CN16" s="371"/>
      <c r="CO16" s="371"/>
      <c r="CP16" s="371"/>
      <c r="CQ16" s="371"/>
      <c r="CR16" s="371"/>
      <c r="CS16" s="371"/>
      <c r="CT16" s="371"/>
      <c r="CU16" s="371"/>
      <c r="CV16" s="371"/>
      <c r="CW16" s="371"/>
      <c r="CX16" s="371"/>
      <c r="CY16" s="371"/>
      <c r="CZ16" s="371"/>
      <c r="DA16" s="371"/>
      <c r="DB16" s="371"/>
      <c r="DC16" s="371"/>
      <c r="DD16" s="371"/>
      <c r="DE16" s="371"/>
      <c r="DF16" s="371"/>
      <c r="DG16" s="371"/>
      <c r="DH16" s="371"/>
      <c r="DI16" s="371"/>
      <c r="DJ16" s="371"/>
      <c r="DK16" s="371"/>
      <c r="DL16" s="371"/>
      <c r="DM16" s="371"/>
    </row>
    <row r="17" spans="1:140" s="5" customFormat="1" ht="46.5" customHeight="1">
      <c r="A17" s="25"/>
      <c r="B17" s="367" t="s">
        <v>199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8"/>
      <c r="BX17" s="364" t="s">
        <v>172</v>
      </c>
      <c r="BY17" s="365"/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K17" s="365"/>
      <c r="CL17" s="366"/>
      <c r="CM17" s="370" t="s">
        <v>203</v>
      </c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0"/>
      <c r="CY17" s="370"/>
      <c r="CZ17" s="370"/>
      <c r="DA17" s="370"/>
      <c r="DB17" s="370"/>
      <c r="DC17" s="370"/>
      <c r="DD17" s="370"/>
      <c r="DE17" s="370"/>
      <c r="DF17" s="370"/>
      <c r="DG17" s="370"/>
      <c r="DH17" s="370"/>
      <c r="DI17" s="370"/>
      <c r="DJ17" s="370"/>
      <c r="DK17" s="370"/>
      <c r="DL17" s="370"/>
      <c r="DM17" s="370"/>
    </row>
    <row r="18" spans="1:140" s="5" customFormat="1" ht="16.5" customHeight="1">
      <c r="A18" s="25"/>
      <c r="B18" s="367" t="s">
        <v>177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  <c r="BG18" s="367"/>
      <c r="BH18" s="367"/>
      <c r="BI18" s="367"/>
      <c r="BJ18" s="367"/>
      <c r="BK18" s="367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7"/>
      <c r="BW18" s="368"/>
      <c r="BX18" s="364" t="s">
        <v>173</v>
      </c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K18" s="365"/>
      <c r="CL18" s="366"/>
      <c r="CM18" s="370" t="s">
        <v>15</v>
      </c>
      <c r="CN18" s="370"/>
      <c r="CO18" s="370"/>
      <c r="CP18" s="370"/>
      <c r="CQ18" s="370"/>
      <c r="CR18" s="370"/>
      <c r="CS18" s="370"/>
      <c r="CT18" s="370"/>
      <c r="CU18" s="370"/>
      <c r="CV18" s="370"/>
      <c r="CW18" s="370"/>
      <c r="CX18" s="370"/>
      <c r="CY18" s="370"/>
      <c r="CZ18" s="370"/>
      <c r="DA18" s="370"/>
      <c r="DB18" s="370"/>
      <c r="DC18" s="370"/>
      <c r="DD18" s="370"/>
      <c r="DE18" s="370"/>
      <c r="DF18" s="370"/>
      <c r="DG18" s="370"/>
      <c r="DH18" s="370"/>
      <c r="DI18" s="370"/>
      <c r="DJ18" s="370"/>
      <c r="DK18" s="370"/>
      <c r="DL18" s="370"/>
      <c r="DM18" s="370"/>
    </row>
    <row r="20" spans="1:140" ht="14.25" customHeight="1">
      <c r="B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140" ht="14.25" customHeight="1">
      <c r="A21" s="5" t="s">
        <v>244</v>
      </c>
      <c r="B21" s="5"/>
      <c r="CM21" s="377"/>
      <c r="CN21" s="377"/>
      <c r="CO21" s="377"/>
      <c r="CP21" s="377"/>
      <c r="CQ21" s="377"/>
      <c r="CR21" s="377"/>
      <c r="CS21" s="377"/>
      <c r="CT21" s="377"/>
      <c r="CU21" s="377"/>
      <c r="CV21" s="377"/>
      <c r="CW21" s="377"/>
      <c r="CX21" s="377"/>
      <c r="CY21" s="377"/>
      <c r="CZ21" s="377"/>
      <c r="DA21" s="377"/>
      <c r="DB21" s="377"/>
      <c r="DC21" s="377"/>
      <c r="DD21" s="377"/>
      <c r="DE21" s="377"/>
      <c r="DF21" s="377"/>
      <c r="DG21" s="377" t="s">
        <v>285</v>
      </c>
      <c r="DH21" s="377"/>
      <c r="DI21" s="377"/>
      <c r="DJ21" s="377"/>
      <c r="DK21" s="377"/>
      <c r="DL21" s="377"/>
      <c r="DM21" s="377"/>
      <c r="DN21" s="377"/>
      <c r="DO21" s="377"/>
      <c r="DP21" s="377"/>
      <c r="DQ21" s="377"/>
      <c r="DR21" s="377"/>
      <c r="DS21" s="377"/>
      <c r="DT21" s="377"/>
      <c r="DU21" s="377"/>
      <c r="DV21" s="377"/>
      <c r="DW21" s="377"/>
      <c r="DX21" s="377"/>
      <c r="DY21" s="377"/>
      <c r="DZ21" s="377"/>
      <c r="EA21" s="377"/>
      <c r="EB21" s="377"/>
      <c r="EC21" s="377"/>
      <c r="ED21" s="377"/>
      <c r="EE21" s="377"/>
      <c r="EF21" s="377"/>
      <c r="EG21" s="377"/>
      <c r="EH21" s="377"/>
      <c r="EI21" s="377"/>
      <c r="EJ21" s="377"/>
    </row>
    <row r="22" spans="1:140" s="2" customFormat="1" ht="12.75" customHeight="1">
      <c r="A22" s="13"/>
      <c r="B22" s="13"/>
      <c r="CM22" s="376" t="s">
        <v>7</v>
      </c>
      <c r="CN22" s="376"/>
      <c r="CO22" s="376"/>
      <c r="CP22" s="376"/>
      <c r="CQ22" s="376"/>
      <c r="CR22" s="376"/>
      <c r="CS22" s="376"/>
      <c r="CT22" s="376"/>
      <c r="CU22" s="376"/>
      <c r="CV22" s="376"/>
      <c r="CW22" s="376"/>
      <c r="CX22" s="376"/>
      <c r="CY22" s="376"/>
      <c r="CZ22" s="376"/>
      <c r="DA22" s="376"/>
      <c r="DB22" s="376"/>
      <c r="DC22" s="376"/>
      <c r="DD22" s="376"/>
      <c r="DE22" s="376"/>
      <c r="DF22" s="376"/>
      <c r="DG22" s="376"/>
      <c r="DH22" s="376"/>
      <c r="DI22" s="376"/>
      <c r="DJ22" s="376"/>
      <c r="DK22" s="376"/>
      <c r="DL22" s="376"/>
      <c r="DM22" s="376"/>
      <c r="DN22" s="376"/>
      <c r="DO22" s="376"/>
      <c r="DP22" s="376"/>
      <c r="DQ22" s="376"/>
      <c r="DR22" s="376"/>
      <c r="DS22" s="376"/>
      <c r="DT22" s="376"/>
      <c r="DU22" s="376"/>
      <c r="DV22" s="376"/>
      <c r="DW22" s="376"/>
      <c r="DX22" s="376"/>
      <c r="DY22" s="376"/>
      <c r="DZ22" s="376"/>
      <c r="EA22" s="376"/>
      <c r="EB22" s="376"/>
      <c r="EC22" s="376"/>
      <c r="ED22" s="376"/>
      <c r="EE22" s="376"/>
      <c r="EF22" s="376"/>
      <c r="EG22" s="376"/>
      <c r="EH22" s="376"/>
      <c r="EI22" s="376"/>
      <c r="EJ22" s="376"/>
    </row>
    <row r="23" spans="1:140" ht="14.25" customHeight="1">
      <c r="B23" s="5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</row>
    <row r="24" spans="1:140" ht="14.25" customHeight="1">
      <c r="A24" s="70" t="s">
        <v>267</v>
      </c>
      <c r="B24" s="5"/>
      <c r="CM24" s="377"/>
      <c r="CN24" s="377"/>
      <c r="CO24" s="377"/>
      <c r="CP24" s="377"/>
      <c r="CQ24" s="377"/>
      <c r="CR24" s="377"/>
      <c r="CS24" s="377"/>
      <c r="CT24" s="377"/>
      <c r="CU24" s="377"/>
      <c r="CV24" s="377"/>
      <c r="CW24" s="377"/>
      <c r="CX24" s="377"/>
      <c r="CY24" s="377"/>
      <c r="CZ24" s="377"/>
      <c r="DA24" s="377"/>
      <c r="DB24" s="377"/>
      <c r="DC24" s="377"/>
      <c r="DD24" s="377"/>
      <c r="DE24" s="377"/>
      <c r="DF24" s="377"/>
      <c r="DG24" s="377" t="s">
        <v>245</v>
      </c>
      <c r="DH24" s="377"/>
      <c r="DI24" s="377"/>
      <c r="DJ24" s="377"/>
      <c r="DK24" s="377"/>
      <c r="DL24" s="377"/>
      <c r="DM24" s="377"/>
      <c r="DN24" s="377"/>
      <c r="DO24" s="377"/>
      <c r="DP24" s="377"/>
      <c r="DQ24" s="377"/>
      <c r="DR24" s="377"/>
      <c r="DS24" s="377"/>
      <c r="DT24" s="377"/>
      <c r="DU24" s="377"/>
      <c r="DV24" s="377"/>
      <c r="DW24" s="377"/>
      <c r="DX24" s="377"/>
      <c r="DY24" s="377"/>
      <c r="DZ24" s="377"/>
      <c r="EA24" s="377"/>
      <c r="EB24" s="377"/>
      <c r="EC24" s="377"/>
      <c r="ED24" s="377"/>
      <c r="EE24" s="377"/>
      <c r="EF24" s="377"/>
      <c r="EG24" s="377"/>
      <c r="EH24" s="377"/>
      <c r="EI24" s="377"/>
      <c r="EJ24" s="377"/>
    </row>
    <row r="25" spans="1:140" s="2" customFormat="1" ht="12.75" customHeight="1">
      <c r="A25" s="13"/>
      <c r="B25" s="13"/>
      <c r="CM25" s="376" t="s">
        <v>7</v>
      </c>
      <c r="CN25" s="376"/>
      <c r="CO25" s="376"/>
      <c r="CP25" s="376"/>
      <c r="CQ25" s="376"/>
      <c r="CR25" s="376"/>
      <c r="CS25" s="376"/>
      <c r="CT25" s="376"/>
      <c r="CU25" s="376"/>
      <c r="CV25" s="376"/>
      <c r="CW25" s="376"/>
      <c r="CX25" s="376"/>
      <c r="CY25" s="376"/>
      <c r="CZ25" s="376"/>
      <c r="DA25" s="376"/>
      <c r="DB25" s="376"/>
      <c r="DC25" s="376"/>
      <c r="DD25" s="376"/>
      <c r="DE25" s="376"/>
      <c r="DF25" s="376"/>
      <c r="DG25" s="376" t="s">
        <v>8</v>
      </c>
      <c r="DH25" s="376"/>
      <c r="DI25" s="376"/>
      <c r="DJ25" s="376"/>
      <c r="DK25" s="376"/>
      <c r="DL25" s="376"/>
      <c r="DM25" s="376"/>
      <c r="DN25" s="376"/>
      <c r="DO25" s="376"/>
      <c r="DP25" s="376"/>
      <c r="DQ25" s="376"/>
      <c r="DR25" s="376"/>
      <c r="DS25" s="376"/>
      <c r="DT25" s="376"/>
      <c r="DU25" s="376"/>
      <c r="DV25" s="376"/>
      <c r="DW25" s="376"/>
      <c r="DX25" s="376"/>
      <c r="DY25" s="376"/>
      <c r="DZ25" s="376"/>
      <c r="EA25" s="376"/>
      <c r="EB25" s="376"/>
      <c r="EC25" s="376"/>
      <c r="ED25" s="376"/>
      <c r="EE25" s="376"/>
      <c r="EF25" s="376"/>
      <c r="EG25" s="376"/>
      <c r="EH25" s="376"/>
      <c r="EI25" s="376"/>
      <c r="EJ25" s="376"/>
    </row>
    <row r="26" spans="1:140">
      <c r="A26" s="5" t="s">
        <v>35</v>
      </c>
      <c r="B26" s="5"/>
      <c r="CM26" s="377"/>
      <c r="CN26" s="377"/>
      <c r="CO26" s="377"/>
      <c r="CP26" s="377"/>
      <c r="CQ26" s="377"/>
      <c r="CR26" s="377"/>
      <c r="CS26" s="377"/>
      <c r="CT26" s="377"/>
      <c r="CU26" s="377"/>
      <c r="CV26" s="377"/>
      <c r="CW26" s="377"/>
      <c r="CX26" s="377"/>
      <c r="CY26" s="377"/>
      <c r="CZ26" s="377"/>
      <c r="DA26" s="377"/>
      <c r="DB26" s="377"/>
      <c r="DC26" s="377"/>
      <c r="DD26" s="377"/>
      <c r="DE26" s="377"/>
      <c r="DF26" s="377"/>
      <c r="DG26" s="377" t="s">
        <v>248</v>
      </c>
      <c r="DH26" s="377"/>
      <c r="DI26" s="377"/>
      <c r="DJ26" s="377"/>
      <c r="DK26" s="377"/>
      <c r="DL26" s="377"/>
      <c r="DM26" s="377"/>
      <c r="DN26" s="377"/>
      <c r="DO26" s="377"/>
      <c r="DP26" s="377"/>
      <c r="DQ26" s="377"/>
      <c r="DR26" s="377"/>
      <c r="DS26" s="377"/>
      <c r="DT26" s="377"/>
      <c r="DU26" s="377"/>
      <c r="DV26" s="377"/>
      <c r="DW26" s="377"/>
      <c r="DX26" s="377"/>
      <c r="DY26" s="377"/>
      <c r="DZ26" s="377"/>
      <c r="EA26" s="377"/>
      <c r="EB26" s="377"/>
      <c r="EC26" s="377"/>
      <c r="ED26" s="377"/>
      <c r="EE26" s="377"/>
      <c r="EF26" s="377"/>
      <c r="EG26" s="377"/>
      <c r="EH26" s="377"/>
      <c r="EI26" s="377"/>
      <c r="EJ26" s="377"/>
    </row>
    <row r="27" spans="1:140" s="2" customFormat="1" ht="12.75" customHeight="1">
      <c r="A27" s="13"/>
      <c r="B27" s="13"/>
      <c r="CM27" s="376" t="s">
        <v>7</v>
      </c>
      <c r="CN27" s="376"/>
      <c r="CO27" s="376"/>
      <c r="CP27" s="376"/>
      <c r="CQ27" s="376"/>
      <c r="CR27" s="376"/>
      <c r="CS27" s="376"/>
      <c r="CT27" s="376"/>
      <c r="CU27" s="376"/>
      <c r="CV27" s="376"/>
      <c r="CW27" s="376"/>
      <c r="CX27" s="376"/>
      <c r="CY27" s="376"/>
      <c r="CZ27" s="376"/>
      <c r="DA27" s="376"/>
      <c r="DB27" s="376"/>
      <c r="DC27" s="376"/>
      <c r="DD27" s="376"/>
      <c r="DE27" s="376"/>
      <c r="DF27" s="376"/>
      <c r="DG27" s="376" t="s">
        <v>8</v>
      </c>
      <c r="DH27" s="376"/>
      <c r="DI27" s="376"/>
      <c r="DJ27" s="376"/>
      <c r="DK27" s="376"/>
      <c r="DL27" s="376"/>
      <c r="DM27" s="376"/>
      <c r="DN27" s="376"/>
      <c r="DO27" s="376"/>
      <c r="DP27" s="376"/>
      <c r="DQ27" s="376"/>
      <c r="DR27" s="376"/>
      <c r="DS27" s="376"/>
      <c r="DT27" s="376"/>
      <c r="DU27" s="376"/>
      <c r="DV27" s="376"/>
      <c r="DW27" s="376"/>
      <c r="DX27" s="376"/>
      <c r="DY27" s="376"/>
      <c r="DZ27" s="376"/>
      <c r="EA27" s="376"/>
      <c r="EB27" s="376"/>
      <c r="EC27" s="376"/>
      <c r="ED27" s="376"/>
      <c r="EE27" s="376"/>
      <c r="EF27" s="376"/>
      <c r="EG27" s="376"/>
      <c r="EH27" s="376"/>
      <c r="EI27" s="376"/>
      <c r="EJ27" s="376"/>
    </row>
    <row r="28" spans="1:140">
      <c r="A28" s="5" t="s">
        <v>36</v>
      </c>
      <c r="B28" s="5"/>
      <c r="G28" s="374" t="s">
        <v>246</v>
      </c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</row>
    <row r="29" spans="1:140">
      <c r="A29" s="120" t="s">
        <v>2</v>
      </c>
      <c r="B29" s="120"/>
      <c r="C29" s="121" t="s">
        <v>298</v>
      </c>
      <c r="D29" s="121"/>
      <c r="E29" s="121"/>
      <c r="F29" s="121"/>
      <c r="G29" s="375" t="s">
        <v>2</v>
      </c>
      <c r="H29" s="375"/>
      <c r="I29" s="375"/>
      <c r="J29" s="121" t="s">
        <v>322</v>
      </c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3">
        <v>20</v>
      </c>
      <c r="AC29" s="123"/>
      <c r="AD29" s="123"/>
      <c r="AE29" s="123"/>
      <c r="AF29" s="373" t="s">
        <v>266</v>
      </c>
      <c r="AG29" s="373"/>
      <c r="AH29" s="373"/>
      <c r="AI29" s="373"/>
      <c r="AJ29" s="117" t="s">
        <v>3</v>
      </c>
      <c r="AK29" s="117"/>
      <c r="AL29" s="117"/>
      <c r="AM29" s="117"/>
    </row>
    <row r="30" spans="1:140" ht="3" customHeight="1"/>
  </sheetData>
  <mergeCells count="57">
    <mergeCell ref="CM21:DF21"/>
    <mergeCell ref="DG21:EJ21"/>
    <mergeCell ref="BX17:CL17"/>
    <mergeCell ref="CM17:DM17"/>
    <mergeCell ref="BX18:CL18"/>
    <mergeCell ref="CM18:DM18"/>
    <mergeCell ref="CM22:DF22"/>
    <mergeCell ref="DG22:EJ22"/>
    <mergeCell ref="DG25:EJ25"/>
    <mergeCell ref="CM24:DF24"/>
    <mergeCell ref="CM27:DF27"/>
    <mergeCell ref="DG27:EJ27"/>
    <mergeCell ref="DG24:EJ24"/>
    <mergeCell ref="CM26:DF26"/>
    <mergeCell ref="DG26:EJ26"/>
    <mergeCell ref="CM25:DF25"/>
    <mergeCell ref="B17:BW17"/>
    <mergeCell ref="AB29:AE29"/>
    <mergeCell ref="B18:BW18"/>
    <mergeCell ref="AF29:AI29"/>
    <mergeCell ref="G28:AI28"/>
    <mergeCell ref="A29:B29"/>
    <mergeCell ref="G29:I29"/>
    <mergeCell ref="AJ29:AM29"/>
    <mergeCell ref="C29:F29"/>
    <mergeCell ref="J29:AA29"/>
    <mergeCell ref="BX9:CL9"/>
    <mergeCell ref="CM9:DM9"/>
    <mergeCell ref="BX14:CL14"/>
    <mergeCell ref="B9:BW9"/>
    <mergeCell ref="B11:DL11"/>
    <mergeCell ref="CM14:DM14"/>
    <mergeCell ref="A14:BW14"/>
    <mergeCell ref="AL12:CB12"/>
    <mergeCell ref="B8:BW8"/>
    <mergeCell ref="BX8:CL8"/>
    <mergeCell ref="CM8:DM8"/>
    <mergeCell ref="B6:BW6"/>
    <mergeCell ref="B7:BW7"/>
    <mergeCell ref="BX6:CL6"/>
    <mergeCell ref="CM6:DM6"/>
    <mergeCell ref="BX7:CL7"/>
    <mergeCell ref="CM7:DM7"/>
    <mergeCell ref="B1:DL1"/>
    <mergeCell ref="BX5:CL5"/>
    <mergeCell ref="CM5:DM5"/>
    <mergeCell ref="A4:BW4"/>
    <mergeCell ref="BX4:CL4"/>
    <mergeCell ref="CM4:DM4"/>
    <mergeCell ref="A5:BW5"/>
    <mergeCell ref="AL2:CB2"/>
    <mergeCell ref="CM15:DM15"/>
    <mergeCell ref="B16:BW16"/>
    <mergeCell ref="BX16:CL16"/>
    <mergeCell ref="CM16:DM16"/>
    <mergeCell ref="A15:BW15"/>
    <mergeCell ref="BX15:CL15"/>
  </mergeCells>
  <phoneticPr fontId="0" type="noConversion"/>
  <pageMargins left="0.59055118110236227" right="0.59055118110236227" top="5.9055118110236222" bottom="0.39370078740157483" header="0.19685039370078741" footer="0.19685039370078741"/>
  <pageSetup paperSize="9" scale="7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стр.1</vt:lpstr>
      <vt:lpstr>стр.2</vt:lpstr>
      <vt:lpstr>стр.3(2020)</vt:lpstr>
      <vt:lpstr>стр.4(2021)</vt:lpstr>
      <vt:lpstr>стр.5(2022)</vt:lpstr>
      <vt:lpstr>стр.6</vt:lpstr>
      <vt:lpstr>стр.7(2020)</vt:lpstr>
      <vt:lpstr>стр.8(2021)</vt:lpstr>
      <vt:lpstr>стр.9(2022)</vt:lpstr>
      <vt:lpstr>стр.1!Область_печати</vt:lpstr>
      <vt:lpstr>стр.2!Область_печати</vt:lpstr>
      <vt:lpstr>'стр.3(2020)'!Область_печати</vt:lpstr>
      <vt:lpstr>'стр.4(2021)'!Область_печати</vt:lpstr>
      <vt:lpstr>стр.6!Область_печати</vt:lpstr>
      <vt:lpstr>'стр.7(2020)'!Область_печати</vt:lpstr>
      <vt:lpstr>'стр.8(2021)'!Область_печати</vt:lpstr>
      <vt:lpstr>'стр.9(2022)'!Область_печати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morgau_obr3</cp:lastModifiedBy>
  <cp:lastPrinted>2019-11-29T08:31:19Z</cp:lastPrinted>
  <dcterms:created xsi:type="dcterms:W3CDTF">2010-11-26T07:12:57Z</dcterms:created>
  <dcterms:modified xsi:type="dcterms:W3CDTF">2020-12-23T08:10:57Z</dcterms:modified>
</cp:coreProperties>
</file>