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 03153011270" sheetId="1" r:id="rId1"/>
  </sheets>
  <definedNames>
    <definedName name="_xlnm.Print_Titles" localSheetId="0">' 03153011270'!$22:$24</definedName>
    <definedName name="_xlnm.Print_Area" localSheetId="0">' 03153011270'!$A$1:$N$239</definedName>
  </definedNames>
  <calcPr fullCalcOnLoad="1"/>
</workbook>
</file>

<file path=xl/sharedStrings.xml><?xml version="1.0" encoding="utf-8"?>
<sst xmlns="http://schemas.openxmlformats.org/spreadsheetml/2006/main" count="1075" uniqueCount="211">
  <si>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</si>
  <si>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</si>
  <si>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</si>
  <si>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</si>
  <si>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</si>
  <si>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Всего расходов</t>
  </si>
  <si>
    <t>01</t>
  </si>
  <si>
    <t>04</t>
  </si>
  <si>
    <t>07</t>
  </si>
  <si>
    <t>09</t>
  </si>
  <si>
    <t>10</t>
  </si>
  <si>
    <t>02</t>
  </si>
  <si>
    <t>11</t>
  </si>
  <si>
    <t>ФИЗИЧЕСКАЯ КУЛЬТУРА И СПОРТ</t>
  </si>
  <si>
    <t>Массовый спорт</t>
  </si>
  <si>
    <t>СОЦИАЛЬНАЯ ПОЛИТИКА</t>
  </si>
  <si>
    <t>611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</si>
  <si>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</si>
  <si>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</si>
  <si>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612</t>
  </si>
  <si>
    <t>Закупка товаров, работ, услуг в сфере информационно-коммуникационных технологий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</si>
  <si>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</si>
  <si>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</si>
  <si>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</si>
  <si>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</si>
  <si>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</si>
  <si>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Субсидии бюджетным учреждениям на финансовое обеспечение  муниципального  задания на оказание  муниципальных услуг (выполнение работ)</t>
  </si>
  <si>
    <t>Субсидии  автономным учреждениям на финансовое обеспечение  муниципального  задания на оказание  муниципальных услуг (выполнение работ)</t>
  </si>
  <si>
    <t>Субсидии  бюджетным учреждениям на иные цели</t>
  </si>
  <si>
    <t>313</t>
  </si>
  <si>
    <t>Молодежная политика и оздоровление детей</t>
  </si>
  <si>
    <t>КОДЫ</t>
  </si>
  <si>
    <t>Руководитель</t>
  </si>
  <si>
    <t>(подпись)</t>
  </si>
  <si>
    <t>(расшифровка подписи)</t>
  </si>
  <si>
    <t>целевой
статьи</t>
  </si>
  <si>
    <t>241</t>
  </si>
  <si>
    <t>Безвозмездные перечисления государственным и муниципальным организациям</t>
  </si>
  <si>
    <t>262</t>
  </si>
  <si>
    <t>Дипломатова З.Ю.</t>
  </si>
  <si>
    <t>Пособия по социальной помощи населению</t>
  </si>
  <si>
    <t>03153011270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</si>
  <si>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</si>
  <si>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</si>
  <si>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Пропаганда физической культуры и спорта</t>
  </si>
  <si>
    <t>Физическая культура</t>
  </si>
  <si>
    <t>Приложение №5
к приказу  отдела образования, молодежной политики, физической культуры и спорта администрации Моргаушского района Чувашской Республики от «24» ноября 2010 года № 256 о/д</t>
  </si>
  <si>
    <t>УТВЕРЖДАЮ</t>
  </si>
  <si>
    <t>(наименование должности)</t>
  </si>
  <si>
    <t>Форма по КФД</t>
  </si>
  <si>
    <t>дата</t>
  </si>
  <si>
    <t>Главный распорядитель средств  бюджета Моргаушского района Чувашской Республики</t>
  </si>
  <si>
    <t>По ППП</t>
  </si>
  <si>
    <t>Получатель средств  бюджета Моргаушского района Чувашской Республики</t>
  </si>
  <si>
    <t>По КОФК</t>
  </si>
  <si>
    <t>По ОКЕИ</t>
  </si>
  <si>
    <t>Наименование расхода</t>
  </si>
  <si>
    <t>Код</t>
  </si>
  <si>
    <t>раздела,
подраздела</t>
  </si>
  <si>
    <t>вида
расходов</t>
  </si>
  <si>
    <t>операции
сектора
государ-
ственного
управления</t>
  </si>
  <si>
    <t>анали-
тического
показателя</t>
  </si>
  <si>
    <t>дополни-
тельной
класси-
фикации</t>
  </si>
  <si>
    <t>М.П.</t>
  </si>
  <si>
    <t>Исполнитель</t>
  </si>
  <si>
    <t>Дата составления сметы:</t>
  </si>
  <si>
    <t xml:space="preserve"> Прочие работы, услуги</t>
  </si>
  <si>
    <t>226</t>
  </si>
  <si>
    <t>290</t>
  </si>
  <si>
    <t>Прочие расходы</t>
  </si>
  <si>
    <t>Увеличение стоимости материальных запасов</t>
  </si>
  <si>
    <t>211</t>
  </si>
  <si>
    <t>213</t>
  </si>
  <si>
    <t>221</t>
  </si>
  <si>
    <t>225</t>
  </si>
  <si>
    <t xml:space="preserve"> Заработная плата</t>
  </si>
  <si>
    <t>Начисления на выплаты по оплате труда</t>
  </si>
  <si>
    <t>Услуги связи</t>
  </si>
  <si>
    <t>Работы, услуги по содержанию имущества</t>
  </si>
  <si>
    <t>223</t>
  </si>
  <si>
    <t>Коммунальные услуги</t>
  </si>
  <si>
    <t>Организация временного трудоустройства несовершеннолетних граждан в возрасте от 14 до 18 лет в свободное от учебы время</t>
  </si>
  <si>
    <t>Тел.: 62-9-85</t>
  </si>
  <si>
    <t>974</t>
  </si>
  <si>
    <t>Начальник отдела образования, молодежной политики, физической культуры и спорта администрации Моргаушского района Чувашской Республики</t>
  </si>
  <si>
    <t xml:space="preserve">Отдел образования, молодежной политики, физической культуры и спорта администрации Моргаушского района Чувашской Республики </t>
  </si>
  <si>
    <t>Отдел образования, молодежной политики, физической культуры и спорта администрации Моргаушского района Чувашской Республики</t>
  </si>
  <si>
    <r>
      <t xml:space="preserve">__________________________           </t>
    </r>
    <r>
      <rPr>
        <u val="single"/>
        <sz val="10"/>
        <rFont val="Times New Roman"/>
        <family val="1"/>
      </rPr>
      <t>З.Ю.Дипломатова</t>
    </r>
  </si>
  <si>
    <t>Ц710170670</t>
  </si>
  <si>
    <t>Обеспечение деятельности детских дошкольных образовательных организаций</t>
  </si>
  <si>
    <t>Ц710212000</t>
  </si>
  <si>
    <t>Ц700000000</t>
  </si>
  <si>
    <t>Муниципальная программа "Развитие образования"</t>
  </si>
  <si>
    <t>Ц710170550</t>
  </si>
  <si>
    <t>Обеспечение деятельности муниципальных общеобразовательных организаций</t>
  </si>
  <si>
    <t>Ц710212010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</si>
  <si>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 счет субвенции,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</si>
  <si>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за счет субвенции, предоставляемой из республиканского бюджета Чувашской Республики</t>
  </si>
  <si>
    <t>Ц711672110</t>
  </si>
  <si>
    <t>Строительство (приобретение), реконструкция котельных образовательных организаций (не в рамках софинансирования)</t>
  </si>
  <si>
    <t>Ц710170560</t>
  </si>
  <si>
    <t>Обеспечение деятельности муниципальных организаций дополнительного образования</t>
  </si>
  <si>
    <t>Ц500000000</t>
  </si>
  <si>
    <t>Ц520170340</t>
  </si>
  <si>
    <t>Муниципальная  программа "Развитие физической культуры и спорта"</t>
  </si>
  <si>
    <t>Обеспечение деятельности муниципальных детско-юношеских спортивных школ</t>
  </si>
  <si>
    <t>Ц600000000</t>
  </si>
  <si>
    <t>Ц610172260</t>
  </si>
  <si>
    <t>Муниципальная программа "Содействие занятости населения"</t>
  </si>
  <si>
    <t>Ч200000000</t>
  </si>
  <si>
    <t>Муниципальная программа "Развитие транспортной системы"</t>
  </si>
  <si>
    <t>Ч230174310</t>
  </si>
  <si>
    <t>Обеспечение безопасности участия детей в дорожном движении</t>
  </si>
  <si>
    <t>Обеспечение отдыха и оздоровления детей, в том числе детей, находящихся в трудной жизненной ситуации</t>
  </si>
  <si>
    <t>Ц340270830</t>
  </si>
  <si>
    <t xml:space="preserve">Муниципальная программа "Социальная поддержка граждан" </t>
  </si>
  <si>
    <t>Ц300000000</t>
  </si>
  <si>
    <t>Ц720372140</t>
  </si>
  <si>
    <t>Организация отдыха детей в загородных, пришкольных и других лагерях</t>
  </si>
  <si>
    <t>Ц720472150</t>
  </si>
  <si>
    <t>Организация и проведение мероприятий, направленных на патриотическое воспитание детей и допризывную подготовку молодежи</t>
  </si>
  <si>
    <t>Ц720112120</t>
  </si>
  <si>
    <t>Организация мероприятий по вовлечению молодежи в социальную практику</t>
  </si>
  <si>
    <t>Ц710170700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</si>
  <si>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 муниципальных образований</t>
  </si>
  <si>
    <t>Ц711412040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</si>
  <si>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 за счет субвенции, предоставляемой из республиканского бюджета Чувашской Республики</t>
  </si>
  <si>
    <t>Ц711452600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</si>
  <si>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</si>
  <si>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Ц510170360</t>
  </si>
  <si>
    <t>Обеспечение деятельности муниципальных физкультурно-оздоровительных центров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</si>
  <si>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</si>
  <si>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</si>
  <si>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111</t>
  </si>
  <si>
    <t>119</t>
  </si>
  <si>
    <t>Ц720272130</t>
  </si>
  <si>
    <t>360</t>
  </si>
  <si>
    <t>Поддержка талантливой и одаренной молодежи</t>
  </si>
  <si>
    <t>Иные выплаты населению</t>
  </si>
  <si>
    <t>Романова В.В.</t>
  </si>
  <si>
    <t>Муниципальная программа "Социальная поддержка граждан"</t>
  </si>
  <si>
    <t>03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</si>
  <si>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</si>
  <si>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</si>
  <si>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Ц711474550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</si>
  <si>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дошкольных образовательных организациях</t>
  </si>
  <si>
    <t>Ц711474540</t>
  </si>
  <si>
    <t>Капитальный ремонт общеобразовательных организаций</t>
  </si>
  <si>
    <t>Назначение и выплата единовременного пособия денежного пособия гражданам, усыновившим (удочерившим) ребенка (детей) на территории Чувашской Республики</t>
  </si>
  <si>
    <t>310</t>
  </si>
  <si>
    <t>Увеличение стоимости основных средств</t>
  </si>
  <si>
    <t>Ц7115S1660</t>
  </si>
  <si>
    <t>Субсидия на иные цели на создание в общеобразовательных организациях, расположенных в сельской местности, условий для занятия физической культурой и спортом за счет средств республиканского и федерального бюджетов</t>
  </si>
  <si>
    <t>622</t>
  </si>
  <si>
    <t>Субсидии автономным учреждениям на иные цели</t>
  </si>
  <si>
    <t>323</t>
  </si>
  <si>
    <t>Ц711116400</t>
  </si>
  <si>
    <t>Ежегодные денежные поощрения и гранты Главы Чувашской Республики для поддержки инноваций в сфере образования</t>
  </si>
  <si>
    <t>Ч4104S7710</t>
  </si>
  <si>
    <t>Выравнивание обеспеченности муниципальных образований на реализацию ими отдельных расходных обязательств образования</t>
  </si>
  <si>
    <t>Дополнительное образование</t>
  </si>
  <si>
    <t>Повышение оплаты труда педагогических работников муниципальных образовательных организаций дополнительного образования детей</t>
  </si>
  <si>
    <t>Ц7101S7080</t>
  </si>
  <si>
    <t>Котельникова Н.Р.</t>
  </si>
  <si>
    <t>Капитальные вложения на устройство газоновых покрытий стадиона</t>
  </si>
  <si>
    <t>Сумма на 2020 год</t>
  </si>
  <si>
    <t>06</t>
  </si>
  <si>
    <t xml:space="preserve">Другие вопросы в области социальной политики </t>
  </si>
  <si>
    <t>464</t>
  </si>
  <si>
    <t>530</t>
  </si>
  <si>
    <t xml:space="preserve">                                          (подпись)                                                                                              (расшифровка подписи)</t>
  </si>
  <si>
    <t>Единица измерения    руб.</t>
  </si>
  <si>
    <t xml:space="preserve">Субсидии на осуществление капитальных вложений
в объекты капитального строительства государственной (муниципальной) собственности бюджетным учреждениям
</t>
  </si>
  <si>
    <t>Ц7402S1660</t>
  </si>
  <si>
    <t>350</t>
  </si>
  <si>
    <t>Ежегодные денежные поощрения и гранты Главы Чувашской Республики для поддержки инноваций в
сфере образования</t>
  </si>
  <si>
    <t xml:space="preserve">Укрепление материально-технической базы муниципальных образовательных организаций </t>
  </si>
  <si>
    <t>Ц71E411660</t>
  </si>
  <si>
    <t>Социальные пособия и компенсации персоналу в денежной форме</t>
  </si>
  <si>
    <t>266</t>
  </si>
  <si>
    <t>296</t>
  </si>
  <si>
    <t>291</t>
  </si>
  <si>
    <t>Ц71E312060</t>
  </si>
  <si>
    <t>Социальное обеспечение населения</t>
  </si>
  <si>
    <t>Заместитель главного бухгалтера</t>
  </si>
  <si>
    <t>БЮДЖЕТНАЯ СМЕТА</t>
  </si>
  <si>
    <t xml:space="preserve">Сумма на 2019 год </t>
  </si>
  <si>
    <t>Сумма на 2021 год</t>
  </si>
  <si>
    <t>346</t>
  </si>
  <si>
    <t>343</t>
  </si>
  <si>
    <t>Приобретение наградного материала</t>
  </si>
  <si>
    <t>349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</si>
  <si>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</si>
  <si>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</si>
  <si>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</si>
  <si>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Иные выплаты текущего характера физическим лицам</t>
  </si>
  <si>
    <t>Налоги, пошлины и сборы</t>
  </si>
  <si>
    <t>Ц71E4S1660</t>
  </si>
  <si>
    <t>«26» декабря 2019 года</t>
  </si>
  <si>
    <t>расходов бюджета на 2020 год и плановый период 2021 и 2022 годов</t>
  </si>
  <si>
    <t>Ц711672090</t>
  </si>
  <si>
    <t>Строительство (приобретение), реконструкция объектов капитального строительства  дошкольных образовательных организаций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</si>
  <si>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</si>
  <si>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Увеличение стоимости акций и иных форм участия в капитале</t>
  </si>
  <si>
    <t>Ц71E250970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</si>
  <si>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</si>
  <si>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Общеэкономические вопросы</t>
  </si>
  <si>
    <t>Укрепление материально-технической базы муниципальных детских школ искусств</t>
  </si>
  <si>
    <t>Ц4106S9270</t>
  </si>
  <si>
    <t>"26" декабря 2019 года</t>
  </si>
  <si>
    <t>Ц510171390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</si>
</sst>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name val="Times New Roman"/>
      <family val="1"/>
    </font>
    <font>
      <u val="single"/>
      <sz val="10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u val="single"/>
      <sz val="9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/>
    </xf>
    <xf numFmtId="0" fontId="10" fillId="0" borderId="0" xfId="0" applyFont="1" applyAlignment="1">
      <alignment horizontal="right" indent="15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/>
    </xf>
    <xf numFmtId="14" fontId="1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justify"/>
    </xf>
    <xf numFmtId="49" fontId="3" fillId="33" borderId="10" xfId="0" applyNumberFormat="1" applyFont="1" applyFill="1" applyBorder="1" applyAlignment="1">
      <alignment horizontal="right" vertical="top" wrapText="1"/>
    </xf>
    <xf numFmtId="4" fontId="16" fillId="33" borderId="1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 horizontal="right"/>
    </xf>
    <xf numFmtId="0" fontId="6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6" fillId="33" borderId="14" xfId="0" applyFont="1" applyFill="1" applyBorder="1" applyAlignment="1">
      <alignment horizontal="right" vertical="top" wrapText="1"/>
    </xf>
    <xf numFmtId="49" fontId="16" fillId="33" borderId="14" xfId="0" applyNumberFormat="1" applyFont="1" applyFill="1" applyBorder="1" applyAlignment="1">
      <alignment horizontal="right" vertical="top" wrapText="1"/>
    </xf>
    <xf numFmtId="49" fontId="16" fillId="33" borderId="10" xfId="0" applyNumberFormat="1" applyFont="1" applyFill="1" applyBorder="1" applyAlignment="1">
      <alignment horizontal="right" vertical="top" wrapText="1"/>
    </xf>
    <xf numFmtId="49" fontId="16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right" vertical="top" wrapText="1"/>
    </xf>
    <xf numFmtId="4" fontId="16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horizontal="right" vertical="top" wrapText="1"/>
    </xf>
    <xf numFmtId="49" fontId="16" fillId="35" borderId="10" xfId="0" applyNumberFormat="1" applyFont="1" applyFill="1" applyBorder="1" applyAlignment="1">
      <alignment horizontal="right" vertical="top" wrapText="1"/>
    </xf>
    <xf numFmtId="49" fontId="3" fillId="35" borderId="13" xfId="0" applyNumberFormat="1" applyFont="1" applyFill="1" applyBorder="1" applyAlignment="1">
      <alignment horizontal="right" vertical="top" wrapText="1"/>
    </xf>
    <xf numFmtId="49" fontId="3" fillId="35" borderId="10" xfId="0" applyNumberFormat="1" applyFont="1" applyFill="1" applyBorder="1" applyAlignment="1">
      <alignment horizontal="right" vertical="top" wrapText="1"/>
    </xf>
    <xf numFmtId="4" fontId="16" fillId="35" borderId="10" xfId="0" applyNumberFormat="1" applyFont="1" applyFill="1" applyBorder="1" applyAlignment="1">
      <alignment horizontal="right" vertical="top" wrapText="1"/>
    </xf>
    <xf numFmtId="0" fontId="14" fillId="35" borderId="11" xfId="0" applyFont="1" applyFill="1" applyBorder="1" applyAlignment="1">
      <alignment horizontal="left" wrapText="1"/>
    </xf>
    <xf numFmtId="0" fontId="14" fillId="35" borderId="12" xfId="0" applyFont="1" applyFill="1" applyBorder="1" applyAlignment="1">
      <alignment horizontal="left" wrapText="1"/>
    </xf>
    <xf numFmtId="0" fontId="14" fillId="35" borderId="13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7" fillId="0" borderId="12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3" fillId="35" borderId="11" xfId="0" applyFont="1" applyFill="1" applyBorder="1" applyAlignment="1">
      <alignment horizontal="left" wrapText="1"/>
    </xf>
    <xf numFmtId="0" fontId="13" fillId="35" borderId="12" xfId="0" applyFont="1" applyFill="1" applyBorder="1" applyAlignment="1">
      <alignment horizontal="left" wrapText="1"/>
    </xf>
    <xf numFmtId="0" fontId="13" fillId="35" borderId="13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13" fillId="36" borderId="11" xfId="0" applyFont="1" applyFill="1" applyBorder="1" applyAlignment="1">
      <alignment horizontal="left" vertical="top" wrapText="1"/>
    </xf>
    <xf numFmtId="0" fontId="13" fillId="36" borderId="12" xfId="0" applyFont="1" applyFill="1" applyBorder="1" applyAlignment="1">
      <alignment horizontal="left" vertical="top" wrapText="1"/>
    </xf>
    <xf numFmtId="0" fontId="13" fillId="36" borderId="13" xfId="0" applyFont="1" applyFill="1" applyBorder="1" applyAlignment="1">
      <alignment horizontal="left" vertical="top" wrapText="1"/>
    </xf>
    <xf numFmtId="0" fontId="16" fillId="36" borderId="14" xfId="0" applyFont="1" applyFill="1" applyBorder="1" applyAlignment="1">
      <alignment horizontal="right" vertical="top" wrapText="1"/>
    </xf>
    <xf numFmtId="49" fontId="16" fillId="36" borderId="14" xfId="0" applyNumberFormat="1" applyFont="1" applyFill="1" applyBorder="1" applyAlignment="1">
      <alignment horizontal="right" vertical="top" wrapText="1"/>
    </xf>
    <xf numFmtId="49" fontId="16" fillId="36" borderId="13" xfId="0" applyNumberFormat="1" applyFont="1" applyFill="1" applyBorder="1" applyAlignment="1">
      <alignment horizontal="right" vertical="top" wrapText="1"/>
    </xf>
    <xf numFmtId="49" fontId="16" fillId="36" borderId="10" xfId="0" applyNumberFormat="1" applyFont="1" applyFill="1" applyBorder="1" applyAlignment="1">
      <alignment horizontal="right" vertical="top" wrapText="1"/>
    </xf>
    <xf numFmtId="4" fontId="16" fillId="36" borderId="10" xfId="0" applyNumberFormat="1" applyFont="1" applyFill="1" applyBorder="1" applyAlignment="1">
      <alignment horizontal="righ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top" wrapText="1"/>
    </xf>
    <xf numFmtId="49" fontId="3" fillId="0" borderId="14" xfId="0" applyNumberFormat="1" applyFont="1" applyFill="1" applyBorder="1" applyAlignment="1">
      <alignment horizontal="right" vertical="top" wrapText="1"/>
    </xf>
    <xf numFmtId="49" fontId="3" fillId="0" borderId="13" xfId="0" applyNumberFormat="1" applyFont="1" applyFill="1" applyBorder="1" applyAlignment="1">
      <alignment horizontal="right" vertical="top" wrapText="1"/>
    </xf>
    <xf numFmtId="49" fontId="10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9" fillId="33" borderId="13" xfId="0" applyFont="1" applyFill="1" applyBorder="1" applyAlignment="1">
      <alignment horizontal="left" wrapText="1"/>
    </xf>
    <xf numFmtId="0" fontId="14" fillId="35" borderId="11" xfId="0" applyFont="1" applyFill="1" applyBorder="1" applyAlignment="1">
      <alignment horizontal="left" vertical="top" wrapText="1"/>
    </xf>
    <xf numFmtId="0" fontId="14" fillId="35" borderId="12" xfId="0" applyFont="1" applyFill="1" applyBorder="1" applyAlignment="1">
      <alignment horizontal="left" vertical="top" wrapText="1"/>
    </xf>
    <xf numFmtId="0" fontId="14" fillId="35" borderId="13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16" fillId="33" borderId="11" xfId="0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horizontal="left" vertical="top" wrapText="1"/>
    </xf>
    <xf numFmtId="0" fontId="16" fillId="33" borderId="13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14" fillId="33" borderId="13" xfId="0" applyFont="1" applyFill="1" applyBorder="1" applyAlignment="1">
      <alignment horizontal="left" wrapText="1"/>
    </xf>
    <xf numFmtId="0" fontId="13" fillId="36" borderId="11" xfId="0" applyFont="1" applyFill="1" applyBorder="1" applyAlignment="1">
      <alignment horizontal="left" vertical="top" wrapText="1"/>
    </xf>
    <xf numFmtId="0" fontId="13" fillId="36" borderId="12" xfId="0" applyFont="1" applyFill="1" applyBorder="1" applyAlignment="1">
      <alignment horizontal="left" vertical="top" wrapText="1"/>
    </xf>
    <xf numFmtId="0" fontId="13" fillId="36" borderId="13" xfId="0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0"/>
  <sheetViews>
    <sheetView tabSelected="1" view="pageBreakPreview" zoomScale="80" zoomScaleSheetLayoutView="80" zoomScalePageLayoutView="0" workbookViewId="0" topLeftCell="A25">
      <selection activeCell="A63" sqref="A63"/>
    </sheetView>
  </sheetViews>
  <sheetFormatPr defaultColWidth="9.140625" defaultRowHeight="12.75"/>
  <cols>
    <col min="1" max="1" width="68.00390625" style="1" customWidth="1"/>
    <col min="2" max="2" width="2.421875" style="1" customWidth="1"/>
    <col min="3" max="3" width="4.421875" style="1" customWidth="1"/>
    <col min="4" max="4" width="4.57421875" style="1" customWidth="1"/>
    <col min="5" max="5" width="4.421875" style="1" customWidth="1"/>
    <col min="6" max="6" width="5.57421875" style="1" customWidth="1"/>
    <col min="7" max="7" width="14.57421875" style="1" customWidth="1"/>
    <col min="8" max="8" width="6.140625" style="1" bestFit="1" customWidth="1"/>
    <col min="9" max="9" width="7.57421875" style="1" customWidth="1"/>
    <col min="10" max="10" width="5.140625" style="1" customWidth="1"/>
    <col min="11" max="11" width="4.57421875" style="1" customWidth="1"/>
    <col min="12" max="12" width="19.57421875" style="1" customWidth="1"/>
    <col min="13" max="13" width="15.421875" style="1" customWidth="1"/>
    <col min="14" max="14" width="17.28125" style="1" customWidth="1"/>
    <col min="15" max="15" width="14.8515625" style="1" bestFit="1" customWidth="1"/>
    <col min="16" max="16" width="16.57421875" style="1" customWidth="1"/>
    <col min="17" max="16384" width="9.140625" style="1" customWidth="1"/>
  </cols>
  <sheetData>
    <row r="1" spans="1:13" ht="26.25" customHeight="1">
      <c r="A1" s="7"/>
      <c r="B1" s="19"/>
      <c r="C1" s="19"/>
      <c r="D1" s="19"/>
      <c r="E1" s="19"/>
      <c r="F1" s="19"/>
      <c r="G1" s="19"/>
      <c r="H1" s="134" t="s">
        <v>46</v>
      </c>
      <c r="I1" s="134"/>
      <c r="J1" s="134"/>
      <c r="K1" s="134"/>
      <c r="L1" s="134"/>
      <c r="M1" s="134"/>
    </row>
    <row r="2" spans="1:12" ht="12.75" customHeight="1">
      <c r="A2" s="8"/>
      <c r="B2" s="8"/>
      <c r="C2" s="9"/>
      <c r="D2" s="9"/>
      <c r="E2" s="9"/>
      <c r="F2" s="9"/>
      <c r="G2" s="9"/>
      <c r="H2" s="115" t="s">
        <v>47</v>
      </c>
      <c r="I2" s="115"/>
      <c r="J2" s="115"/>
      <c r="K2" s="115"/>
      <c r="L2" s="115"/>
    </row>
    <row r="3" spans="1:13" ht="40.5" customHeight="1">
      <c r="A3" s="8"/>
      <c r="B3" s="8"/>
      <c r="C3" s="9"/>
      <c r="D3" s="9"/>
      <c r="E3" s="9"/>
      <c r="F3" s="9"/>
      <c r="G3" s="9"/>
      <c r="H3" s="120" t="s">
        <v>84</v>
      </c>
      <c r="I3" s="120"/>
      <c r="J3" s="120"/>
      <c r="K3" s="120"/>
      <c r="L3" s="120"/>
      <c r="M3" s="120"/>
    </row>
    <row r="4" spans="1:12" ht="12.75" customHeight="1">
      <c r="A4" s="8"/>
      <c r="B4" s="8"/>
      <c r="C4" s="9"/>
      <c r="D4" s="9"/>
      <c r="E4" s="9"/>
      <c r="F4" s="9"/>
      <c r="G4" s="9"/>
      <c r="H4" s="116" t="s">
        <v>48</v>
      </c>
      <c r="I4" s="116"/>
      <c r="J4" s="116"/>
      <c r="K4" s="116"/>
      <c r="L4" s="116"/>
    </row>
    <row r="5" spans="1:13" ht="12.75" customHeight="1">
      <c r="A5" s="8"/>
      <c r="B5" s="8"/>
      <c r="C5" s="9"/>
      <c r="D5" s="9"/>
      <c r="E5" s="9"/>
      <c r="F5" s="9"/>
      <c r="G5" s="9"/>
      <c r="H5" s="115" t="s">
        <v>87</v>
      </c>
      <c r="I5" s="115"/>
      <c r="J5" s="115"/>
      <c r="K5" s="115"/>
      <c r="L5" s="115"/>
      <c r="M5" s="115"/>
    </row>
    <row r="6" spans="1:12" ht="12.75" customHeight="1">
      <c r="A6" s="8"/>
      <c r="B6" s="8"/>
      <c r="C6" s="9"/>
      <c r="D6" s="9"/>
      <c r="E6" s="9"/>
      <c r="F6" s="9"/>
      <c r="G6" s="9"/>
      <c r="H6" s="117" t="s">
        <v>170</v>
      </c>
      <c r="I6" s="117"/>
      <c r="J6" s="117"/>
      <c r="K6" s="117"/>
      <c r="L6" s="117"/>
    </row>
    <row r="7" spans="1:12" ht="12.75" customHeight="1">
      <c r="A7" s="8"/>
      <c r="B7" s="8"/>
      <c r="C7" s="9"/>
      <c r="D7" s="9"/>
      <c r="E7" s="9"/>
      <c r="F7" s="9"/>
      <c r="G7" s="9"/>
      <c r="H7" s="118" t="s">
        <v>198</v>
      </c>
      <c r="I7" s="118"/>
      <c r="J7" s="118"/>
      <c r="K7" s="118"/>
      <c r="L7" s="118"/>
    </row>
    <row r="8" spans="1:12" ht="8.25" customHeight="1">
      <c r="A8" s="8"/>
      <c r="B8" s="8"/>
      <c r="C8" s="9"/>
      <c r="D8" s="9"/>
      <c r="E8" s="9"/>
      <c r="F8" s="9"/>
      <c r="G8" s="9"/>
      <c r="H8" s="10"/>
      <c r="I8" s="10"/>
      <c r="J8" s="10"/>
      <c r="K8" s="10"/>
      <c r="L8" s="10"/>
    </row>
    <row r="9" spans="1:12" ht="15.75">
      <c r="A9" s="119" t="s">
        <v>185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</row>
    <row r="10" spans="1:12" ht="15.75">
      <c r="A10" s="119" t="s">
        <v>199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</row>
    <row r="11" spans="1:12" ht="6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2.75">
      <c r="A12" s="12"/>
      <c r="B12" s="12"/>
      <c r="C12" s="105"/>
      <c r="D12" s="105"/>
      <c r="E12" s="12"/>
      <c r="F12" s="12"/>
      <c r="G12" s="12"/>
      <c r="H12" s="12"/>
      <c r="I12" s="13"/>
      <c r="J12" s="13"/>
      <c r="K12" s="14"/>
      <c r="L12" s="30" t="s">
        <v>31</v>
      </c>
    </row>
    <row r="13" spans="1:12" ht="16.5" customHeight="1">
      <c r="A13" s="12"/>
      <c r="B13" s="12"/>
      <c r="C13" s="105"/>
      <c r="D13" s="105"/>
      <c r="E13" s="12"/>
      <c r="F13" s="12"/>
      <c r="G13" s="12"/>
      <c r="H13" s="12"/>
      <c r="I13" s="13"/>
      <c r="J13" s="13"/>
      <c r="K13" s="16" t="s">
        <v>49</v>
      </c>
      <c r="L13" s="14"/>
    </row>
    <row r="14" spans="1:12" ht="2.25" customHeight="1">
      <c r="A14" s="12"/>
      <c r="B14" s="12"/>
      <c r="C14" s="105"/>
      <c r="D14" s="105"/>
      <c r="E14" s="12"/>
      <c r="F14" s="12"/>
      <c r="G14" s="12"/>
      <c r="H14" s="12"/>
      <c r="I14" s="13"/>
      <c r="J14" s="13"/>
      <c r="K14" s="16" t="s">
        <v>50</v>
      </c>
      <c r="L14" s="20">
        <v>43452</v>
      </c>
    </row>
    <row r="15" spans="1:12" ht="12.75" customHeight="1">
      <c r="A15" s="95" t="s">
        <v>51</v>
      </c>
      <c r="B15" s="135" t="s">
        <v>85</v>
      </c>
      <c r="C15" s="135"/>
      <c r="D15" s="135"/>
      <c r="E15" s="135"/>
      <c r="F15" s="135"/>
      <c r="G15" s="135"/>
      <c r="H15" s="135"/>
      <c r="I15" s="135"/>
      <c r="J15" s="136"/>
      <c r="K15" s="103" t="s">
        <v>52</v>
      </c>
      <c r="L15" s="96"/>
    </row>
    <row r="16" spans="1:12" ht="38.25" customHeight="1">
      <c r="A16" s="95"/>
      <c r="B16" s="135"/>
      <c r="C16" s="135"/>
      <c r="D16" s="135"/>
      <c r="E16" s="135"/>
      <c r="F16" s="135"/>
      <c r="G16" s="135"/>
      <c r="H16" s="135"/>
      <c r="I16" s="135"/>
      <c r="J16" s="136"/>
      <c r="K16" s="104"/>
      <c r="L16" s="97"/>
    </row>
    <row r="17" spans="1:12" ht="12.75" customHeight="1">
      <c r="A17" s="95" t="s">
        <v>53</v>
      </c>
      <c r="B17" s="135" t="s">
        <v>86</v>
      </c>
      <c r="C17" s="135"/>
      <c r="D17" s="135"/>
      <c r="E17" s="135"/>
      <c r="F17" s="135"/>
      <c r="G17" s="135"/>
      <c r="H17" s="135"/>
      <c r="I17" s="135"/>
      <c r="J17" s="136"/>
      <c r="K17" s="103" t="s">
        <v>54</v>
      </c>
      <c r="L17" s="96"/>
    </row>
    <row r="18" spans="1:12" ht="32.25" customHeight="1">
      <c r="A18" s="95"/>
      <c r="B18" s="135"/>
      <c r="C18" s="135"/>
      <c r="D18" s="135"/>
      <c r="E18" s="135"/>
      <c r="F18" s="135"/>
      <c r="G18" s="135"/>
      <c r="H18" s="135"/>
      <c r="I18" s="135"/>
      <c r="J18" s="136"/>
      <c r="K18" s="104"/>
      <c r="L18" s="97"/>
    </row>
    <row r="19" spans="1:12" ht="12.75" customHeight="1">
      <c r="A19" s="12"/>
      <c r="B19" s="98"/>
      <c r="C19" s="98"/>
      <c r="D19" s="99" t="s">
        <v>41</v>
      </c>
      <c r="E19" s="99"/>
      <c r="F19" s="99"/>
      <c r="G19" s="99"/>
      <c r="H19" s="99"/>
      <c r="I19" s="121"/>
      <c r="J19" s="13"/>
      <c r="K19" s="103" t="s">
        <v>55</v>
      </c>
      <c r="L19" s="96">
        <v>383</v>
      </c>
    </row>
    <row r="20" spans="1:12" ht="12.75">
      <c r="A20" s="12" t="s">
        <v>171</v>
      </c>
      <c r="B20" s="98"/>
      <c r="C20" s="98"/>
      <c r="D20" s="99"/>
      <c r="E20" s="99"/>
      <c r="F20" s="99"/>
      <c r="G20" s="99"/>
      <c r="H20" s="99"/>
      <c r="I20" s="121"/>
      <c r="J20" s="13"/>
      <c r="K20" s="104"/>
      <c r="L20" s="97"/>
    </row>
    <row r="21" spans="1:12" ht="9" customHeight="1">
      <c r="A21" s="12"/>
      <c r="B21" s="17"/>
      <c r="C21" s="17"/>
      <c r="D21" s="18"/>
      <c r="E21" s="18"/>
      <c r="F21" s="18"/>
      <c r="G21" s="18"/>
      <c r="H21" s="18"/>
      <c r="I21" s="13"/>
      <c r="J21" s="13"/>
      <c r="K21" s="13"/>
      <c r="L21" s="15"/>
    </row>
    <row r="22" spans="1:14" ht="12.75">
      <c r="A22" s="109" t="s">
        <v>56</v>
      </c>
      <c r="B22" s="109"/>
      <c r="C22" s="109"/>
      <c r="D22" s="107" t="s">
        <v>57</v>
      </c>
      <c r="E22" s="107"/>
      <c r="F22" s="107"/>
      <c r="G22" s="107"/>
      <c r="H22" s="107"/>
      <c r="I22" s="107"/>
      <c r="J22" s="107"/>
      <c r="K22" s="108"/>
      <c r="L22" s="109" t="s">
        <v>186</v>
      </c>
      <c r="M22" s="109" t="s">
        <v>165</v>
      </c>
      <c r="N22" s="109" t="s">
        <v>187</v>
      </c>
    </row>
    <row r="23" spans="1:14" ht="54" customHeight="1">
      <c r="A23" s="109"/>
      <c r="B23" s="109"/>
      <c r="C23" s="109"/>
      <c r="D23" s="110" t="s">
        <v>58</v>
      </c>
      <c r="E23" s="110"/>
      <c r="F23" s="111"/>
      <c r="G23" s="22" t="s">
        <v>35</v>
      </c>
      <c r="H23" s="22" t="s">
        <v>59</v>
      </c>
      <c r="I23" s="22" t="s">
        <v>60</v>
      </c>
      <c r="J23" s="22" t="s">
        <v>61</v>
      </c>
      <c r="K23" s="22" t="s">
        <v>62</v>
      </c>
      <c r="L23" s="109"/>
      <c r="M23" s="109"/>
      <c r="N23" s="109"/>
    </row>
    <row r="24" spans="1:14" ht="12.75">
      <c r="A24" s="106">
        <v>1</v>
      </c>
      <c r="B24" s="107"/>
      <c r="C24" s="108"/>
      <c r="D24" s="106">
        <v>2</v>
      </c>
      <c r="E24" s="107"/>
      <c r="F24" s="108"/>
      <c r="G24" s="21">
        <v>3</v>
      </c>
      <c r="H24" s="21">
        <v>4</v>
      </c>
      <c r="I24" s="21">
        <v>5</v>
      </c>
      <c r="J24" s="21">
        <v>6</v>
      </c>
      <c r="K24" s="21">
        <v>7</v>
      </c>
      <c r="L24" s="21">
        <v>8</v>
      </c>
      <c r="M24" s="21">
        <v>9</v>
      </c>
      <c r="N24" s="21">
        <v>10</v>
      </c>
    </row>
    <row r="25" spans="1:14" ht="19.5" customHeight="1">
      <c r="A25" s="128" t="s">
        <v>0</v>
      </c>
      <c r="B25" s="129"/>
      <c r="C25" s="130"/>
      <c r="D25" s="42">
        <v>974</v>
      </c>
      <c r="E25" s="43"/>
      <c r="F25" s="43"/>
      <c r="G25" s="44"/>
      <c r="H25" s="44"/>
      <c r="I25" s="44"/>
      <c r="J25" s="44"/>
      <c r="K25" s="44"/>
      <c r="L25" s="27">
        <f>L30+L65+L134+L160+L102+L26</f>
        <v>409196730</v>
      </c>
      <c r="M25" s="27">
        <f>M30+M65+M134+M160+M102+M26</f>
        <v>387676810</v>
      </c>
      <c r="N25" s="27">
        <f>N30+N65+N134+N160+N102+N26</f>
        <v>387280400</v>
      </c>
    </row>
    <row r="26" spans="1:14" ht="19.5" customHeight="1">
      <c r="A26" s="71" t="s">
        <v>206</v>
      </c>
      <c r="B26" s="72"/>
      <c r="C26" s="73"/>
      <c r="D26" s="74">
        <v>974</v>
      </c>
      <c r="E26" s="75" t="s">
        <v>7</v>
      </c>
      <c r="F26" s="75" t="s">
        <v>6</v>
      </c>
      <c r="G26" s="76"/>
      <c r="H26" s="77"/>
      <c r="I26" s="77"/>
      <c r="J26" s="77"/>
      <c r="K26" s="77"/>
      <c r="L26" s="78">
        <f>L27</f>
        <v>200000</v>
      </c>
      <c r="M26" s="78">
        <f aca="true" t="shared" si="0" ref="M26:N28">M27</f>
        <v>0</v>
      </c>
      <c r="N26" s="78">
        <f t="shared" si="0"/>
        <v>0</v>
      </c>
    </row>
    <row r="27" spans="1:14" ht="27.75" customHeight="1">
      <c r="A27" s="58" t="s">
        <v>81</v>
      </c>
      <c r="B27" s="79"/>
      <c r="C27" s="80"/>
      <c r="D27" s="81">
        <v>974</v>
      </c>
      <c r="E27" s="82" t="s">
        <v>7</v>
      </c>
      <c r="F27" s="82" t="s">
        <v>6</v>
      </c>
      <c r="G27" s="83" t="s">
        <v>107</v>
      </c>
      <c r="H27" s="46"/>
      <c r="I27" s="46"/>
      <c r="J27" s="46"/>
      <c r="K27" s="46"/>
      <c r="L27" s="48">
        <f>L28</f>
        <v>200000</v>
      </c>
      <c r="M27" s="48">
        <f t="shared" si="0"/>
        <v>0</v>
      </c>
      <c r="N27" s="48">
        <f t="shared" si="0"/>
        <v>0</v>
      </c>
    </row>
    <row r="28" spans="1:14" ht="19.5" customHeight="1">
      <c r="A28" s="58" t="s">
        <v>28</v>
      </c>
      <c r="B28" s="79"/>
      <c r="C28" s="80"/>
      <c r="D28" s="81">
        <v>974</v>
      </c>
      <c r="E28" s="82" t="s">
        <v>7</v>
      </c>
      <c r="F28" s="82" t="s">
        <v>6</v>
      </c>
      <c r="G28" s="83" t="s">
        <v>107</v>
      </c>
      <c r="H28" s="46" t="s">
        <v>19</v>
      </c>
      <c r="I28" s="46"/>
      <c r="J28" s="46"/>
      <c r="K28" s="46"/>
      <c r="L28" s="48">
        <f>L29</f>
        <v>200000</v>
      </c>
      <c r="M28" s="48">
        <f t="shared" si="0"/>
        <v>0</v>
      </c>
      <c r="N28" s="48">
        <f t="shared" si="0"/>
        <v>0</v>
      </c>
    </row>
    <row r="29" spans="1:14" ht="19.5" customHeight="1">
      <c r="A29" s="58" t="s">
        <v>37</v>
      </c>
      <c r="B29" s="79"/>
      <c r="C29" s="80"/>
      <c r="D29" s="81">
        <v>974</v>
      </c>
      <c r="E29" s="82" t="s">
        <v>7</v>
      </c>
      <c r="F29" s="82" t="s">
        <v>6</v>
      </c>
      <c r="G29" s="83" t="s">
        <v>107</v>
      </c>
      <c r="H29" s="46" t="s">
        <v>19</v>
      </c>
      <c r="I29" s="46" t="s">
        <v>36</v>
      </c>
      <c r="J29" s="46"/>
      <c r="K29" s="46"/>
      <c r="L29" s="48">
        <v>200000</v>
      </c>
      <c r="M29" s="48">
        <v>0</v>
      </c>
      <c r="N29" s="48">
        <v>0</v>
      </c>
    </row>
    <row r="30" spans="1:15" ht="19.5" customHeight="1">
      <c r="A30" s="125" t="s">
        <v>1</v>
      </c>
      <c r="B30" s="126"/>
      <c r="C30" s="127"/>
      <c r="D30" s="51">
        <v>974</v>
      </c>
      <c r="E30" s="51" t="s">
        <v>8</v>
      </c>
      <c r="F30" s="51" t="s">
        <v>6</v>
      </c>
      <c r="G30" s="52"/>
      <c r="H30" s="53"/>
      <c r="I30" s="53"/>
      <c r="J30" s="53"/>
      <c r="K30" s="53"/>
      <c r="L30" s="54">
        <f>L31+L46+L54+L58+L62</f>
        <v>120190500</v>
      </c>
      <c r="M30" s="54">
        <f>M31+M46+M54+M58+M62</f>
        <v>99475900</v>
      </c>
      <c r="N30" s="54">
        <f>N31+N46+N54+N58+N62</f>
        <v>100475900</v>
      </c>
      <c r="O30" s="40">
        <f>L33+L36+L39+L42+L45+L49+L53+L57+L61+L64</f>
        <v>120190500</v>
      </c>
    </row>
    <row r="31" spans="1:14" ht="19.5" customHeight="1">
      <c r="A31" s="58" t="s">
        <v>92</v>
      </c>
      <c r="B31" s="59"/>
      <c r="C31" s="60"/>
      <c r="D31" s="46">
        <v>974</v>
      </c>
      <c r="E31" s="46" t="s">
        <v>8</v>
      </c>
      <c r="F31" s="46" t="s">
        <v>6</v>
      </c>
      <c r="G31" s="46" t="s">
        <v>91</v>
      </c>
      <c r="H31" s="46"/>
      <c r="I31" s="46"/>
      <c r="J31" s="46"/>
      <c r="K31" s="46"/>
      <c r="L31" s="48">
        <f>L32+L37+L40+L43+L50</f>
        <v>98625100</v>
      </c>
      <c r="M31" s="48">
        <f>M32+M37+M40+M43+M50+M64</f>
        <v>99475900</v>
      </c>
      <c r="N31" s="48">
        <f>N32+N37+N40+N43+N50+N64</f>
        <v>100475900</v>
      </c>
    </row>
    <row r="32" spans="1:14" ht="19.5" customHeight="1">
      <c r="A32" s="58" t="s">
        <v>89</v>
      </c>
      <c r="B32" s="59"/>
      <c r="C32" s="60"/>
      <c r="D32" s="46">
        <v>974</v>
      </c>
      <c r="E32" s="46" t="s">
        <v>8</v>
      </c>
      <c r="F32" s="46" t="s">
        <v>6</v>
      </c>
      <c r="G32" s="46" t="s">
        <v>88</v>
      </c>
      <c r="H32" s="46"/>
      <c r="I32" s="46"/>
      <c r="J32" s="46"/>
      <c r="K32" s="46"/>
      <c r="L32" s="48">
        <f>L33+L35</f>
        <v>11569700</v>
      </c>
      <c r="M32" s="48">
        <f>M33+M35</f>
        <v>10568800</v>
      </c>
      <c r="N32" s="48">
        <f>N33+N35</f>
        <v>11568800</v>
      </c>
    </row>
    <row r="33" spans="1:14" ht="27" customHeight="1">
      <c r="A33" s="58" t="s">
        <v>26</v>
      </c>
      <c r="B33" s="59"/>
      <c r="C33" s="60"/>
      <c r="D33" s="46">
        <v>974</v>
      </c>
      <c r="E33" s="46" t="s">
        <v>8</v>
      </c>
      <c r="F33" s="46" t="s">
        <v>6</v>
      </c>
      <c r="G33" s="46" t="s">
        <v>88</v>
      </c>
      <c r="H33" s="46" t="s">
        <v>16</v>
      </c>
      <c r="I33" s="46"/>
      <c r="J33" s="46"/>
      <c r="K33" s="46"/>
      <c r="L33" s="48">
        <f>L34</f>
        <v>11569700</v>
      </c>
      <c r="M33" s="48">
        <f>M34</f>
        <v>10568800</v>
      </c>
      <c r="N33" s="48">
        <f>N34</f>
        <v>11568800</v>
      </c>
    </row>
    <row r="34" spans="1:14" ht="19.5" customHeight="1">
      <c r="A34" s="58" t="s">
        <v>37</v>
      </c>
      <c r="B34" s="59"/>
      <c r="C34" s="60"/>
      <c r="D34" s="46">
        <v>974</v>
      </c>
      <c r="E34" s="46" t="s">
        <v>8</v>
      </c>
      <c r="F34" s="46" t="s">
        <v>6</v>
      </c>
      <c r="G34" s="46" t="s">
        <v>88</v>
      </c>
      <c r="H34" s="46" t="s">
        <v>16</v>
      </c>
      <c r="I34" s="46" t="s">
        <v>36</v>
      </c>
      <c r="J34" s="46"/>
      <c r="K34" s="46"/>
      <c r="L34" s="48">
        <v>11569700</v>
      </c>
      <c r="M34" s="48">
        <v>10568800</v>
      </c>
      <c r="N34" s="48">
        <v>11568800</v>
      </c>
    </row>
    <row r="35" spans="1:14" ht="19.5" customHeight="1" hidden="1">
      <c r="A35" s="58" t="s">
        <v>28</v>
      </c>
      <c r="B35" s="59"/>
      <c r="C35" s="60"/>
      <c r="D35" s="46" t="s">
        <v>83</v>
      </c>
      <c r="E35" s="46" t="s">
        <v>8</v>
      </c>
      <c r="F35" s="46" t="s">
        <v>6</v>
      </c>
      <c r="G35" s="46" t="s">
        <v>88</v>
      </c>
      <c r="H35" s="46" t="s">
        <v>19</v>
      </c>
      <c r="I35" s="46"/>
      <c r="J35" s="46"/>
      <c r="K35" s="46"/>
      <c r="L35" s="48">
        <f>L36</f>
        <v>0</v>
      </c>
      <c r="M35" s="48">
        <f>M36</f>
        <v>0</v>
      </c>
      <c r="N35" s="48">
        <f>N36</f>
        <v>0</v>
      </c>
    </row>
    <row r="36" spans="1:14" ht="19.5" customHeight="1" hidden="1">
      <c r="A36" s="58" t="s">
        <v>37</v>
      </c>
      <c r="B36" s="59"/>
      <c r="C36" s="60"/>
      <c r="D36" s="46" t="s">
        <v>83</v>
      </c>
      <c r="E36" s="46" t="s">
        <v>8</v>
      </c>
      <c r="F36" s="46" t="s">
        <v>6</v>
      </c>
      <c r="G36" s="46" t="s">
        <v>88</v>
      </c>
      <c r="H36" s="46" t="s">
        <v>19</v>
      </c>
      <c r="I36" s="46" t="s">
        <v>36</v>
      </c>
      <c r="J36" s="46"/>
      <c r="K36" s="46"/>
      <c r="L36" s="48">
        <v>0</v>
      </c>
      <c r="M36" s="48">
        <v>0</v>
      </c>
      <c r="N36" s="48">
        <v>0</v>
      </c>
    </row>
    <row r="37" spans="1:14" ht="51" customHeight="1">
      <c r="A37" s="112" t="s">
        <v>96</v>
      </c>
      <c r="B37" s="113"/>
      <c r="C37" s="114"/>
      <c r="D37" s="46">
        <v>974</v>
      </c>
      <c r="E37" s="46" t="s">
        <v>8</v>
      </c>
      <c r="F37" s="46" t="s">
        <v>6</v>
      </c>
      <c r="G37" s="46" t="s">
        <v>90</v>
      </c>
      <c r="H37" s="46"/>
      <c r="I37" s="46"/>
      <c r="J37" s="46"/>
      <c r="K37" s="46"/>
      <c r="L37" s="48">
        <f aca="true" t="shared" si="1" ref="L37:N38">L38</f>
        <v>85668400</v>
      </c>
      <c r="M37" s="48">
        <f t="shared" si="1"/>
        <v>87520100</v>
      </c>
      <c r="N37" s="48">
        <f t="shared" si="1"/>
        <v>87520100</v>
      </c>
    </row>
    <row r="38" spans="1:14" ht="24.75" customHeight="1">
      <c r="A38" s="58" t="s">
        <v>26</v>
      </c>
      <c r="B38" s="59"/>
      <c r="C38" s="60"/>
      <c r="D38" s="46">
        <v>974</v>
      </c>
      <c r="E38" s="46" t="s">
        <v>8</v>
      </c>
      <c r="F38" s="46" t="s">
        <v>6</v>
      </c>
      <c r="G38" s="46" t="s">
        <v>90</v>
      </c>
      <c r="H38" s="46" t="s">
        <v>16</v>
      </c>
      <c r="I38" s="46"/>
      <c r="J38" s="46"/>
      <c r="K38" s="46"/>
      <c r="L38" s="48">
        <f t="shared" si="1"/>
        <v>85668400</v>
      </c>
      <c r="M38" s="48">
        <f t="shared" si="1"/>
        <v>87520100</v>
      </c>
      <c r="N38" s="48">
        <f t="shared" si="1"/>
        <v>87520100</v>
      </c>
    </row>
    <row r="39" spans="1:14" ht="19.5" customHeight="1">
      <c r="A39" s="58" t="s">
        <v>37</v>
      </c>
      <c r="B39" s="59"/>
      <c r="C39" s="60"/>
      <c r="D39" s="46">
        <v>974</v>
      </c>
      <c r="E39" s="46" t="s">
        <v>8</v>
      </c>
      <c r="F39" s="46" t="s">
        <v>6</v>
      </c>
      <c r="G39" s="46" t="s">
        <v>90</v>
      </c>
      <c r="H39" s="46" t="s">
        <v>16</v>
      </c>
      <c r="I39" s="46" t="s">
        <v>36</v>
      </c>
      <c r="J39" s="46"/>
      <c r="K39" s="46"/>
      <c r="L39" s="48">
        <v>85668400</v>
      </c>
      <c r="M39" s="48">
        <v>87520100</v>
      </c>
      <c r="N39" s="48">
        <v>87520100</v>
      </c>
    </row>
    <row r="40" spans="1:14" ht="38.25" customHeight="1">
      <c r="A40" s="58" t="s">
        <v>145</v>
      </c>
      <c r="B40" s="59"/>
      <c r="C40" s="60"/>
      <c r="D40" s="46" t="s">
        <v>83</v>
      </c>
      <c r="E40" s="46" t="s">
        <v>8</v>
      </c>
      <c r="F40" s="46" t="s">
        <v>6</v>
      </c>
      <c r="G40" s="46" t="s">
        <v>144</v>
      </c>
      <c r="H40" s="46"/>
      <c r="I40" s="46"/>
      <c r="J40" s="46"/>
      <c r="K40" s="46"/>
      <c r="L40" s="48">
        <f aca="true" t="shared" si="2" ref="L40:N41">L41</f>
        <v>1387000</v>
      </c>
      <c r="M40" s="48">
        <f t="shared" si="2"/>
        <v>1387000</v>
      </c>
      <c r="N40" s="48">
        <f t="shared" si="2"/>
        <v>1387000</v>
      </c>
    </row>
    <row r="41" spans="1:14" ht="16.5" customHeight="1">
      <c r="A41" s="58" t="s">
        <v>28</v>
      </c>
      <c r="B41" s="59"/>
      <c r="C41" s="60"/>
      <c r="D41" s="46">
        <v>974</v>
      </c>
      <c r="E41" s="46" t="s">
        <v>8</v>
      </c>
      <c r="F41" s="46" t="s">
        <v>6</v>
      </c>
      <c r="G41" s="46" t="s">
        <v>144</v>
      </c>
      <c r="H41" s="46" t="s">
        <v>19</v>
      </c>
      <c r="I41" s="46"/>
      <c r="J41" s="46"/>
      <c r="K41" s="46"/>
      <c r="L41" s="48">
        <f t="shared" si="2"/>
        <v>1387000</v>
      </c>
      <c r="M41" s="48">
        <f t="shared" si="2"/>
        <v>1387000</v>
      </c>
      <c r="N41" s="48">
        <f t="shared" si="2"/>
        <v>1387000</v>
      </c>
    </row>
    <row r="42" spans="1:14" ht="19.5" customHeight="1">
      <c r="A42" s="58" t="s">
        <v>37</v>
      </c>
      <c r="B42" s="59"/>
      <c r="C42" s="60"/>
      <c r="D42" s="46">
        <v>974</v>
      </c>
      <c r="E42" s="46" t="s">
        <v>8</v>
      </c>
      <c r="F42" s="46" t="s">
        <v>6</v>
      </c>
      <c r="G42" s="46" t="s">
        <v>144</v>
      </c>
      <c r="H42" s="46" t="s">
        <v>19</v>
      </c>
      <c r="I42" s="46" t="s">
        <v>36</v>
      </c>
      <c r="J42" s="46"/>
      <c r="K42" s="46"/>
      <c r="L42" s="48">
        <v>1387000</v>
      </c>
      <c r="M42" s="48">
        <v>1387000</v>
      </c>
      <c r="N42" s="48">
        <v>1387000</v>
      </c>
    </row>
    <row r="43" spans="1:14" ht="24" customHeight="1" hidden="1">
      <c r="A43" s="112" t="s">
        <v>99</v>
      </c>
      <c r="B43" s="113"/>
      <c r="C43" s="114"/>
      <c r="D43" s="46" t="s">
        <v>83</v>
      </c>
      <c r="E43" s="46" t="s">
        <v>8</v>
      </c>
      <c r="F43" s="46" t="s">
        <v>6</v>
      </c>
      <c r="G43" s="46" t="s">
        <v>98</v>
      </c>
      <c r="H43" s="46"/>
      <c r="I43" s="46"/>
      <c r="J43" s="46"/>
      <c r="K43" s="46"/>
      <c r="L43" s="48">
        <f aca="true" t="shared" si="3" ref="L43:N44">L44</f>
        <v>0</v>
      </c>
      <c r="M43" s="48">
        <f t="shared" si="3"/>
        <v>0</v>
      </c>
      <c r="N43" s="48">
        <f t="shared" si="3"/>
        <v>0</v>
      </c>
    </row>
    <row r="44" spans="1:14" ht="19.5" customHeight="1" hidden="1">
      <c r="A44" s="58" t="s">
        <v>28</v>
      </c>
      <c r="B44" s="59"/>
      <c r="C44" s="60"/>
      <c r="D44" s="46" t="s">
        <v>83</v>
      </c>
      <c r="E44" s="46" t="s">
        <v>8</v>
      </c>
      <c r="F44" s="46" t="s">
        <v>6</v>
      </c>
      <c r="G44" s="46" t="s">
        <v>98</v>
      </c>
      <c r="H44" s="46" t="s">
        <v>19</v>
      </c>
      <c r="I44" s="46"/>
      <c r="J44" s="46"/>
      <c r="K44" s="46"/>
      <c r="L44" s="48">
        <f t="shared" si="3"/>
        <v>0</v>
      </c>
      <c r="M44" s="48">
        <f t="shared" si="3"/>
        <v>0</v>
      </c>
      <c r="N44" s="48">
        <f t="shared" si="3"/>
        <v>0</v>
      </c>
    </row>
    <row r="45" spans="1:14" ht="19.5" customHeight="1" hidden="1">
      <c r="A45" s="58" t="s">
        <v>37</v>
      </c>
      <c r="B45" s="59"/>
      <c r="C45" s="60"/>
      <c r="D45" s="46" t="s">
        <v>83</v>
      </c>
      <c r="E45" s="46" t="s">
        <v>8</v>
      </c>
      <c r="F45" s="46" t="s">
        <v>6</v>
      </c>
      <c r="G45" s="46" t="s">
        <v>98</v>
      </c>
      <c r="H45" s="46" t="s">
        <v>19</v>
      </c>
      <c r="I45" s="46" t="s">
        <v>36</v>
      </c>
      <c r="J45" s="46"/>
      <c r="K45" s="46"/>
      <c r="L45" s="48">
        <v>0</v>
      </c>
      <c r="M45" s="48">
        <v>0</v>
      </c>
      <c r="N45" s="48">
        <v>0</v>
      </c>
    </row>
    <row r="46" spans="1:14" ht="19.5" customHeight="1">
      <c r="A46" s="58" t="s">
        <v>110</v>
      </c>
      <c r="B46" s="59"/>
      <c r="C46" s="60"/>
      <c r="D46" s="46">
        <v>974</v>
      </c>
      <c r="E46" s="46" t="s">
        <v>8</v>
      </c>
      <c r="F46" s="46" t="s">
        <v>6</v>
      </c>
      <c r="G46" s="46" t="s">
        <v>109</v>
      </c>
      <c r="H46" s="46"/>
      <c r="I46" s="46"/>
      <c r="J46" s="46"/>
      <c r="K46" s="46"/>
      <c r="L46" s="48">
        <f>L47</f>
        <v>60000</v>
      </c>
      <c r="M46" s="48">
        <f aca="true" t="shared" si="4" ref="M46:N58">M47</f>
        <v>0</v>
      </c>
      <c r="N46" s="48">
        <f t="shared" si="4"/>
        <v>0</v>
      </c>
    </row>
    <row r="47" spans="1:14" ht="19.5" customHeight="1">
      <c r="A47" s="58" t="s">
        <v>112</v>
      </c>
      <c r="B47" s="59"/>
      <c r="C47" s="60"/>
      <c r="D47" s="46">
        <v>974</v>
      </c>
      <c r="E47" s="46" t="s">
        <v>8</v>
      </c>
      <c r="F47" s="46" t="s">
        <v>6</v>
      </c>
      <c r="G47" s="46" t="s">
        <v>111</v>
      </c>
      <c r="H47" s="46"/>
      <c r="I47" s="46"/>
      <c r="J47" s="46"/>
      <c r="K47" s="46"/>
      <c r="L47" s="48">
        <f>L48</f>
        <v>60000</v>
      </c>
      <c r="M47" s="48">
        <f t="shared" si="4"/>
        <v>0</v>
      </c>
      <c r="N47" s="48">
        <f t="shared" si="4"/>
        <v>0</v>
      </c>
    </row>
    <row r="48" spans="1:14" ht="19.5" customHeight="1">
      <c r="A48" s="58" t="s">
        <v>28</v>
      </c>
      <c r="B48" s="59"/>
      <c r="C48" s="60"/>
      <c r="D48" s="46">
        <v>974</v>
      </c>
      <c r="E48" s="46" t="s">
        <v>8</v>
      </c>
      <c r="F48" s="46" t="s">
        <v>6</v>
      </c>
      <c r="G48" s="46" t="s">
        <v>111</v>
      </c>
      <c r="H48" s="46" t="s">
        <v>19</v>
      </c>
      <c r="I48" s="46"/>
      <c r="J48" s="46"/>
      <c r="K48" s="46"/>
      <c r="L48" s="48">
        <f>L49</f>
        <v>60000</v>
      </c>
      <c r="M48" s="48">
        <f t="shared" si="4"/>
        <v>0</v>
      </c>
      <c r="N48" s="48">
        <f t="shared" si="4"/>
        <v>0</v>
      </c>
    </row>
    <row r="49" spans="1:14" ht="19.5" customHeight="1">
      <c r="A49" s="58" t="s">
        <v>37</v>
      </c>
      <c r="B49" s="59"/>
      <c r="C49" s="60"/>
      <c r="D49" s="46">
        <v>974</v>
      </c>
      <c r="E49" s="46" t="s">
        <v>8</v>
      </c>
      <c r="F49" s="46" t="s">
        <v>6</v>
      </c>
      <c r="G49" s="46" t="s">
        <v>111</v>
      </c>
      <c r="H49" s="46" t="s">
        <v>19</v>
      </c>
      <c r="I49" s="46" t="s">
        <v>36</v>
      </c>
      <c r="J49" s="46"/>
      <c r="K49" s="46"/>
      <c r="L49" s="48">
        <v>60000</v>
      </c>
      <c r="M49" s="48">
        <v>0</v>
      </c>
      <c r="N49" s="48">
        <v>0</v>
      </c>
    </row>
    <row r="50" spans="1:14" ht="19.5" customHeight="1" hidden="1">
      <c r="A50" s="58" t="s">
        <v>157</v>
      </c>
      <c r="B50" s="59"/>
      <c r="C50" s="60"/>
      <c r="D50" s="46">
        <v>974</v>
      </c>
      <c r="E50" s="46" t="s">
        <v>8</v>
      </c>
      <c r="F50" s="46" t="s">
        <v>6</v>
      </c>
      <c r="G50" s="46" t="s">
        <v>156</v>
      </c>
      <c r="H50" s="46"/>
      <c r="I50" s="46"/>
      <c r="J50" s="46"/>
      <c r="K50" s="46"/>
      <c r="L50" s="48">
        <f>L51</f>
        <v>0</v>
      </c>
      <c r="M50" s="48">
        <f t="shared" si="4"/>
        <v>0</v>
      </c>
      <c r="N50" s="48">
        <f t="shared" si="4"/>
        <v>0</v>
      </c>
    </row>
    <row r="51" spans="1:14" ht="19.5" customHeight="1" hidden="1">
      <c r="A51" s="58" t="s">
        <v>89</v>
      </c>
      <c r="B51" s="59"/>
      <c r="C51" s="60"/>
      <c r="D51" s="46">
        <v>974</v>
      </c>
      <c r="E51" s="46" t="s">
        <v>8</v>
      </c>
      <c r="F51" s="46" t="s">
        <v>6</v>
      </c>
      <c r="G51" s="46" t="s">
        <v>156</v>
      </c>
      <c r="H51" s="46"/>
      <c r="I51" s="46"/>
      <c r="J51" s="46"/>
      <c r="K51" s="46"/>
      <c r="L51" s="48">
        <f>L52</f>
        <v>0</v>
      </c>
      <c r="M51" s="48">
        <f t="shared" si="4"/>
        <v>0</v>
      </c>
      <c r="N51" s="48">
        <f t="shared" si="4"/>
        <v>0</v>
      </c>
    </row>
    <row r="52" spans="1:14" ht="19.5" customHeight="1" hidden="1">
      <c r="A52" s="58" t="s">
        <v>28</v>
      </c>
      <c r="B52" s="59"/>
      <c r="C52" s="60"/>
      <c r="D52" s="46">
        <v>974</v>
      </c>
      <c r="E52" s="46" t="s">
        <v>8</v>
      </c>
      <c r="F52" s="46" t="s">
        <v>6</v>
      </c>
      <c r="G52" s="46" t="s">
        <v>156</v>
      </c>
      <c r="H52" s="46" t="s">
        <v>19</v>
      </c>
      <c r="I52" s="46"/>
      <c r="J52" s="46"/>
      <c r="K52" s="46"/>
      <c r="L52" s="48">
        <f>L53</f>
        <v>0</v>
      </c>
      <c r="M52" s="48">
        <f t="shared" si="4"/>
        <v>0</v>
      </c>
      <c r="N52" s="48">
        <f t="shared" si="4"/>
        <v>0</v>
      </c>
    </row>
    <row r="53" spans="1:14" ht="19.5" customHeight="1" hidden="1">
      <c r="A53" s="58" t="s">
        <v>37</v>
      </c>
      <c r="B53" s="59"/>
      <c r="C53" s="60"/>
      <c r="D53" s="46">
        <v>974</v>
      </c>
      <c r="E53" s="46" t="s">
        <v>8</v>
      </c>
      <c r="F53" s="46" t="s">
        <v>6</v>
      </c>
      <c r="G53" s="46" t="s">
        <v>156</v>
      </c>
      <c r="H53" s="46" t="s">
        <v>19</v>
      </c>
      <c r="I53" s="46" t="s">
        <v>36</v>
      </c>
      <c r="J53" s="46"/>
      <c r="K53" s="46"/>
      <c r="L53" s="48">
        <v>0</v>
      </c>
      <c r="M53" s="48">
        <v>0</v>
      </c>
      <c r="N53" s="48">
        <v>0</v>
      </c>
    </row>
    <row r="54" spans="1:14" ht="19.5" customHeight="1" hidden="1">
      <c r="A54" s="58" t="s">
        <v>159</v>
      </c>
      <c r="B54" s="59"/>
      <c r="C54" s="60"/>
      <c r="D54" s="46">
        <v>974</v>
      </c>
      <c r="E54" s="46" t="s">
        <v>8</v>
      </c>
      <c r="F54" s="46" t="s">
        <v>6</v>
      </c>
      <c r="G54" s="46" t="s">
        <v>158</v>
      </c>
      <c r="H54" s="46"/>
      <c r="I54" s="46"/>
      <c r="J54" s="46"/>
      <c r="K54" s="46"/>
      <c r="L54" s="48">
        <f>L55</f>
        <v>0</v>
      </c>
      <c r="M54" s="48">
        <f t="shared" si="4"/>
        <v>0</v>
      </c>
      <c r="N54" s="48">
        <f t="shared" si="4"/>
        <v>0</v>
      </c>
    </row>
    <row r="55" spans="1:14" ht="19.5" customHeight="1" hidden="1">
      <c r="A55" s="58" t="s">
        <v>89</v>
      </c>
      <c r="B55" s="59"/>
      <c r="C55" s="60"/>
      <c r="D55" s="46">
        <v>974</v>
      </c>
      <c r="E55" s="46" t="s">
        <v>8</v>
      </c>
      <c r="F55" s="46" t="s">
        <v>6</v>
      </c>
      <c r="G55" s="46" t="s">
        <v>158</v>
      </c>
      <c r="H55" s="46"/>
      <c r="I55" s="46"/>
      <c r="J55" s="46"/>
      <c r="K55" s="46"/>
      <c r="L55" s="48">
        <f>L56</f>
        <v>0</v>
      </c>
      <c r="M55" s="48">
        <f t="shared" si="4"/>
        <v>0</v>
      </c>
      <c r="N55" s="48">
        <f t="shared" si="4"/>
        <v>0</v>
      </c>
    </row>
    <row r="56" spans="1:14" ht="19.5" customHeight="1" hidden="1">
      <c r="A56" s="58" t="s">
        <v>26</v>
      </c>
      <c r="B56" s="59"/>
      <c r="C56" s="60"/>
      <c r="D56" s="46">
        <v>974</v>
      </c>
      <c r="E56" s="46" t="s">
        <v>8</v>
      </c>
      <c r="F56" s="46" t="s">
        <v>6</v>
      </c>
      <c r="G56" s="46" t="s">
        <v>158</v>
      </c>
      <c r="H56" s="46" t="s">
        <v>16</v>
      </c>
      <c r="I56" s="46"/>
      <c r="J56" s="46"/>
      <c r="K56" s="46"/>
      <c r="L56" s="48">
        <f>L57</f>
        <v>0</v>
      </c>
      <c r="M56" s="48">
        <f t="shared" si="4"/>
        <v>0</v>
      </c>
      <c r="N56" s="48">
        <f t="shared" si="4"/>
        <v>0</v>
      </c>
    </row>
    <row r="57" spans="1:14" ht="19.5" customHeight="1" hidden="1">
      <c r="A57" s="58" t="s">
        <v>37</v>
      </c>
      <c r="B57" s="59"/>
      <c r="C57" s="60"/>
      <c r="D57" s="46">
        <v>974</v>
      </c>
      <c r="E57" s="46" t="s">
        <v>8</v>
      </c>
      <c r="F57" s="46" t="s">
        <v>6</v>
      </c>
      <c r="G57" s="46" t="s">
        <v>158</v>
      </c>
      <c r="H57" s="46" t="s">
        <v>16</v>
      </c>
      <c r="I57" s="46" t="s">
        <v>36</v>
      </c>
      <c r="J57" s="46"/>
      <c r="K57" s="49"/>
      <c r="L57" s="48">
        <v>0</v>
      </c>
      <c r="M57" s="48">
        <v>0</v>
      </c>
      <c r="N57" s="48">
        <v>0</v>
      </c>
    </row>
    <row r="58" spans="1:14" ht="19.5" customHeight="1" hidden="1">
      <c r="A58" s="58" t="s">
        <v>159</v>
      </c>
      <c r="B58" s="59"/>
      <c r="C58" s="60"/>
      <c r="D58" s="46">
        <v>974</v>
      </c>
      <c r="E58" s="46" t="s">
        <v>8</v>
      </c>
      <c r="F58" s="46" t="s">
        <v>6</v>
      </c>
      <c r="G58" s="46" t="s">
        <v>158</v>
      </c>
      <c r="H58" s="46"/>
      <c r="I58" s="46"/>
      <c r="J58" s="46"/>
      <c r="K58" s="46"/>
      <c r="L58" s="48">
        <f>L59</f>
        <v>0</v>
      </c>
      <c r="M58" s="48">
        <f t="shared" si="4"/>
        <v>0</v>
      </c>
      <c r="N58" s="48">
        <f t="shared" si="4"/>
        <v>0</v>
      </c>
    </row>
    <row r="59" spans="1:14" ht="19.5" customHeight="1" hidden="1">
      <c r="A59" s="58" t="s">
        <v>89</v>
      </c>
      <c r="B59" s="59"/>
      <c r="C59" s="60"/>
      <c r="D59" s="46">
        <v>974</v>
      </c>
      <c r="E59" s="46" t="s">
        <v>8</v>
      </c>
      <c r="F59" s="46" t="s">
        <v>6</v>
      </c>
      <c r="G59" s="46" t="s">
        <v>158</v>
      </c>
      <c r="H59" s="46"/>
      <c r="I59" s="46"/>
      <c r="J59" s="46"/>
      <c r="K59" s="46"/>
      <c r="L59" s="48">
        <f>L60</f>
        <v>0</v>
      </c>
      <c r="M59" s="48">
        <f>M60</f>
        <v>0</v>
      </c>
      <c r="N59" s="48">
        <f>N60</f>
        <v>0</v>
      </c>
    </row>
    <row r="60" spans="1:14" ht="19.5" customHeight="1" hidden="1">
      <c r="A60" s="58" t="s">
        <v>28</v>
      </c>
      <c r="B60" s="59"/>
      <c r="C60" s="60"/>
      <c r="D60" s="46">
        <v>974</v>
      </c>
      <c r="E60" s="46" t="s">
        <v>8</v>
      </c>
      <c r="F60" s="46" t="s">
        <v>6</v>
      </c>
      <c r="G60" s="46" t="s">
        <v>158</v>
      </c>
      <c r="H60" s="46" t="s">
        <v>19</v>
      </c>
      <c r="I60" s="46"/>
      <c r="J60" s="46"/>
      <c r="K60" s="46"/>
      <c r="L60" s="48">
        <f>L61</f>
        <v>0</v>
      </c>
      <c r="M60" s="48">
        <f>M61</f>
        <v>0</v>
      </c>
      <c r="N60" s="48">
        <f>N61</f>
        <v>0</v>
      </c>
    </row>
    <row r="61" spans="1:14" ht="19.5" customHeight="1" hidden="1">
      <c r="A61" s="58" t="s">
        <v>37</v>
      </c>
      <c r="B61" s="59"/>
      <c r="C61" s="60"/>
      <c r="D61" s="46">
        <v>974</v>
      </c>
      <c r="E61" s="46" t="s">
        <v>8</v>
      </c>
      <c r="F61" s="46" t="s">
        <v>6</v>
      </c>
      <c r="G61" s="46" t="s">
        <v>158</v>
      </c>
      <c r="H61" s="46" t="s">
        <v>19</v>
      </c>
      <c r="I61" s="46" t="s">
        <v>36</v>
      </c>
      <c r="J61" s="46"/>
      <c r="K61" s="49"/>
      <c r="L61" s="48">
        <v>0</v>
      </c>
      <c r="M61" s="48">
        <v>0</v>
      </c>
      <c r="N61" s="48">
        <v>0</v>
      </c>
    </row>
    <row r="62" spans="1:14" ht="34.5" customHeight="1">
      <c r="A62" s="112" t="s">
        <v>201</v>
      </c>
      <c r="B62" s="113"/>
      <c r="C62" s="114"/>
      <c r="D62" s="46">
        <v>974</v>
      </c>
      <c r="E62" s="46" t="s">
        <v>8</v>
      </c>
      <c r="F62" s="46" t="s">
        <v>6</v>
      </c>
      <c r="G62" s="46" t="s">
        <v>200</v>
      </c>
      <c r="H62" s="46"/>
      <c r="I62" s="46"/>
      <c r="J62" s="46"/>
      <c r="K62" s="49"/>
      <c r="L62" s="48">
        <f aca="true" t="shared" si="5" ref="L62:N63">L63</f>
        <v>21505400</v>
      </c>
      <c r="M62" s="48">
        <f t="shared" si="5"/>
        <v>0</v>
      </c>
      <c r="N62" s="48">
        <f t="shared" si="5"/>
        <v>0</v>
      </c>
    </row>
    <row r="63" spans="1:14" ht="43.5" customHeight="1">
      <c r="A63" s="58" t="s">
        <v>202</v>
      </c>
      <c r="B63" s="59"/>
      <c r="C63" s="60"/>
      <c r="D63" s="46">
        <v>974</v>
      </c>
      <c r="E63" s="46" t="s">
        <v>8</v>
      </c>
      <c r="F63" s="46" t="s">
        <v>6</v>
      </c>
      <c r="G63" s="46" t="s">
        <v>200</v>
      </c>
      <c r="H63" s="46" t="s">
        <v>168</v>
      </c>
      <c r="I63" s="46"/>
      <c r="J63" s="46"/>
      <c r="K63" s="49"/>
      <c r="L63" s="48">
        <f t="shared" si="5"/>
        <v>21505400</v>
      </c>
      <c r="M63" s="48">
        <f t="shared" si="5"/>
        <v>0</v>
      </c>
      <c r="N63" s="48">
        <f t="shared" si="5"/>
        <v>0</v>
      </c>
    </row>
    <row r="64" spans="1:14" ht="21" customHeight="1">
      <c r="A64" s="137" t="s">
        <v>203</v>
      </c>
      <c r="B64" s="138"/>
      <c r="C64" s="139"/>
      <c r="D64" s="46">
        <v>974</v>
      </c>
      <c r="E64" s="46" t="s">
        <v>8</v>
      </c>
      <c r="F64" s="46" t="s">
        <v>6</v>
      </c>
      <c r="G64" s="46" t="s">
        <v>200</v>
      </c>
      <c r="H64" s="46" t="s">
        <v>168</v>
      </c>
      <c r="I64" s="46" t="s">
        <v>169</v>
      </c>
      <c r="J64" s="46"/>
      <c r="K64" s="49"/>
      <c r="L64" s="48">
        <v>21505400</v>
      </c>
      <c r="M64" s="48">
        <v>0</v>
      </c>
      <c r="N64" s="48">
        <v>0</v>
      </c>
    </row>
    <row r="65" spans="1:14" ht="19.5" customHeight="1">
      <c r="A65" s="125" t="s">
        <v>2</v>
      </c>
      <c r="B65" s="126"/>
      <c r="C65" s="127"/>
      <c r="D65" s="51">
        <v>974</v>
      </c>
      <c r="E65" s="51" t="s">
        <v>8</v>
      </c>
      <c r="F65" s="51" t="s">
        <v>11</v>
      </c>
      <c r="G65" s="51"/>
      <c r="H65" s="51"/>
      <c r="I65" s="51"/>
      <c r="J65" s="51"/>
      <c r="K65" s="51"/>
      <c r="L65" s="54">
        <f>L66+L91+L95+L99</f>
        <v>266838500</v>
      </c>
      <c r="M65" s="54">
        <f>M66+M91+M95+M99</f>
        <v>267367710</v>
      </c>
      <c r="N65" s="54">
        <f>N66+N91+N95+N99</f>
        <v>265971200</v>
      </c>
    </row>
    <row r="66" spans="1:14" ht="19.5" customHeight="1">
      <c r="A66" s="58" t="s">
        <v>92</v>
      </c>
      <c r="B66" s="59"/>
      <c r="C66" s="60"/>
      <c r="D66" s="46">
        <v>974</v>
      </c>
      <c r="E66" s="46" t="s">
        <v>8</v>
      </c>
      <c r="F66" s="46" t="s">
        <v>11</v>
      </c>
      <c r="G66" s="46" t="s">
        <v>91</v>
      </c>
      <c r="H66" s="46"/>
      <c r="I66" s="46"/>
      <c r="J66" s="46"/>
      <c r="K66" s="46"/>
      <c r="L66" s="48">
        <f>L67+L76+L79+L85+L88</f>
        <v>266648500</v>
      </c>
      <c r="M66" s="48">
        <f>M67+M76+M79+M85+M88</f>
        <v>267367710</v>
      </c>
      <c r="N66" s="48">
        <f>N67+N76+N79+N85+N88</f>
        <v>265781200</v>
      </c>
    </row>
    <row r="67" spans="1:14" ht="19.5" customHeight="1">
      <c r="A67" s="58" t="s">
        <v>94</v>
      </c>
      <c r="B67" s="59"/>
      <c r="C67" s="60"/>
      <c r="D67" s="46">
        <v>974</v>
      </c>
      <c r="E67" s="46" t="s">
        <v>8</v>
      </c>
      <c r="F67" s="46" t="s">
        <v>11</v>
      </c>
      <c r="G67" s="46" t="s">
        <v>93</v>
      </c>
      <c r="H67" s="46"/>
      <c r="I67" s="46"/>
      <c r="J67" s="46"/>
      <c r="K67" s="46"/>
      <c r="L67" s="48">
        <f>L68+L70+L73+L75</f>
        <v>33848900</v>
      </c>
      <c r="M67" s="48">
        <f>M68+M70+M73+M75</f>
        <v>29655210</v>
      </c>
      <c r="N67" s="48">
        <f>N68+N70+N73+N75</f>
        <v>33518900</v>
      </c>
    </row>
    <row r="68" spans="1:16" ht="24" customHeight="1">
      <c r="A68" s="58" t="s">
        <v>26</v>
      </c>
      <c r="B68" s="59"/>
      <c r="C68" s="60"/>
      <c r="D68" s="46">
        <v>974</v>
      </c>
      <c r="E68" s="46" t="s">
        <v>8</v>
      </c>
      <c r="F68" s="46" t="s">
        <v>11</v>
      </c>
      <c r="G68" s="46" t="s">
        <v>93</v>
      </c>
      <c r="H68" s="46" t="s">
        <v>16</v>
      </c>
      <c r="I68" s="46"/>
      <c r="J68" s="46"/>
      <c r="K68" s="46"/>
      <c r="L68" s="48">
        <f>L69</f>
        <v>32148900</v>
      </c>
      <c r="M68" s="48">
        <f>M69</f>
        <v>28705210</v>
      </c>
      <c r="N68" s="48">
        <f>N69</f>
        <v>32148900</v>
      </c>
      <c r="O68" s="40">
        <f>L69+L71+L75+L78+L81+L84+L87+L90+L94+L73+L98+L101</f>
        <v>266838500</v>
      </c>
      <c r="P68" s="41">
        <v>245256463.32</v>
      </c>
    </row>
    <row r="69" spans="1:14" ht="19.5" customHeight="1">
      <c r="A69" s="58" t="s">
        <v>37</v>
      </c>
      <c r="B69" s="59"/>
      <c r="C69" s="60"/>
      <c r="D69" s="46">
        <v>974</v>
      </c>
      <c r="E69" s="46" t="s">
        <v>8</v>
      </c>
      <c r="F69" s="46" t="s">
        <v>11</v>
      </c>
      <c r="G69" s="46" t="s">
        <v>93</v>
      </c>
      <c r="H69" s="46" t="s">
        <v>16</v>
      </c>
      <c r="I69" s="46" t="s">
        <v>36</v>
      </c>
      <c r="J69" s="46"/>
      <c r="K69" s="46"/>
      <c r="L69" s="48">
        <v>32148900</v>
      </c>
      <c r="M69" s="48">
        <v>28705210</v>
      </c>
      <c r="N69" s="48">
        <v>32148900</v>
      </c>
    </row>
    <row r="70" spans="1:14" ht="19.5" customHeight="1">
      <c r="A70" s="58" t="s">
        <v>28</v>
      </c>
      <c r="B70" s="59"/>
      <c r="C70" s="60"/>
      <c r="D70" s="46" t="s">
        <v>83</v>
      </c>
      <c r="E70" s="46" t="s">
        <v>8</v>
      </c>
      <c r="F70" s="46" t="s">
        <v>11</v>
      </c>
      <c r="G70" s="46" t="s">
        <v>93</v>
      </c>
      <c r="H70" s="46" t="s">
        <v>19</v>
      </c>
      <c r="I70" s="46"/>
      <c r="J70" s="46"/>
      <c r="K70" s="46"/>
      <c r="L70" s="48">
        <f>L71</f>
        <v>330000</v>
      </c>
      <c r="M70" s="48">
        <f>M71</f>
        <v>0</v>
      </c>
      <c r="N70" s="48">
        <f>N71</f>
        <v>0</v>
      </c>
    </row>
    <row r="71" spans="1:14" ht="15.75" customHeight="1">
      <c r="A71" s="58" t="s">
        <v>37</v>
      </c>
      <c r="B71" s="59"/>
      <c r="C71" s="60"/>
      <c r="D71" s="46" t="s">
        <v>83</v>
      </c>
      <c r="E71" s="46" t="s">
        <v>8</v>
      </c>
      <c r="F71" s="46" t="s">
        <v>11</v>
      </c>
      <c r="G71" s="46" t="s">
        <v>93</v>
      </c>
      <c r="H71" s="46" t="s">
        <v>19</v>
      </c>
      <c r="I71" s="46" t="s">
        <v>36</v>
      </c>
      <c r="J71" s="46"/>
      <c r="K71" s="46"/>
      <c r="L71" s="48">
        <v>330000</v>
      </c>
      <c r="M71" s="48">
        <v>0</v>
      </c>
      <c r="N71" s="48">
        <v>0</v>
      </c>
    </row>
    <row r="72" spans="1:14" ht="39.75" customHeight="1" hidden="1">
      <c r="A72" s="58" t="s">
        <v>172</v>
      </c>
      <c r="B72" s="59"/>
      <c r="C72" s="60"/>
      <c r="D72" s="46" t="s">
        <v>83</v>
      </c>
      <c r="E72" s="46" t="s">
        <v>8</v>
      </c>
      <c r="F72" s="46" t="s">
        <v>11</v>
      </c>
      <c r="G72" s="46" t="s">
        <v>93</v>
      </c>
      <c r="H72" s="46" t="s">
        <v>168</v>
      </c>
      <c r="I72" s="46"/>
      <c r="J72" s="46"/>
      <c r="K72" s="46"/>
      <c r="L72" s="48">
        <f>L73</f>
        <v>0</v>
      </c>
      <c r="M72" s="48">
        <f>M73</f>
        <v>0</v>
      </c>
      <c r="N72" s="48">
        <f>N73</f>
        <v>0</v>
      </c>
    </row>
    <row r="73" spans="1:14" ht="27.75" customHeight="1" hidden="1">
      <c r="A73" s="58" t="s">
        <v>37</v>
      </c>
      <c r="B73" s="59"/>
      <c r="C73" s="60"/>
      <c r="D73" s="46" t="s">
        <v>83</v>
      </c>
      <c r="E73" s="46" t="s">
        <v>8</v>
      </c>
      <c r="F73" s="46" t="s">
        <v>11</v>
      </c>
      <c r="G73" s="46" t="s">
        <v>93</v>
      </c>
      <c r="H73" s="46" t="s">
        <v>168</v>
      </c>
      <c r="I73" s="46" t="s">
        <v>169</v>
      </c>
      <c r="J73" s="46"/>
      <c r="K73" s="46"/>
      <c r="L73" s="48">
        <v>0</v>
      </c>
      <c r="M73" s="48">
        <v>0</v>
      </c>
      <c r="N73" s="48">
        <v>0</v>
      </c>
    </row>
    <row r="74" spans="1:14" ht="19.5" customHeight="1">
      <c r="A74" s="58" t="s">
        <v>28</v>
      </c>
      <c r="B74" s="59"/>
      <c r="C74" s="60"/>
      <c r="D74" s="46" t="s">
        <v>83</v>
      </c>
      <c r="E74" s="46" t="s">
        <v>8</v>
      </c>
      <c r="F74" s="46" t="s">
        <v>11</v>
      </c>
      <c r="G74" s="46" t="s">
        <v>146</v>
      </c>
      <c r="H74" s="46" t="s">
        <v>19</v>
      </c>
      <c r="I74" s="46"/>
      <c r="J74" s="46"/>
      <c r="K74" s="46"/>
      <c r="L74" s="48">
        <f>L75</f>
        <v>1370000</v>
      </c>
      <c r="M74" s="48">
        <f>M75</f>
        <v>950000</v>
      </c>
      <c r="N74" s="48">
        <f>N75</f>
        <v>1370000</v>
      </c>
    </row>
    <row r="75" spans="1:14" ht="19.5" customHeight="1">
      <c r="A75" s="58" t="s">
        <v>37</v>
      </c>
      <c r="B75" s="59"/>
      <c r="C75" s="60"/>
      <c r="D75" s="46" t="s">
        <v>83</v>
      </c>
      <c r="E75" s="46" t="s">
        <v>8</v>
      </c>
      <c r="F75" s="46" t="s">
        <v>11</v>
      </c>
      <c r="G75" s="46" t="s">
        <v>146</v>
      </c>
      <c r="H75" s="46" t="s">
        <v>19</v>
      </c>
      <c r="I75" s="46" t="s">
        <v>36</v>
      </c>
      <c r="J75" s="46"/>
      <c r="K75" s="46"/>
      <c r="L75" s="48">
        <v>1370000</v>
      </c>
      <c r="M75" s="48">
        <v>950000</v>
      </c>
      <c r="N75" s="48">
        <v>1370000</v>
      </c>
    </row>
    <row r="76" spans="1:14" ht="81.75" customHeight="1">
      <c r="A76" s="112" t="s">
        <v>97</v>
      </c>
      <c r="B76" s="113"/>
      <c r="C76" s="114"/>
      <c r="D76" s="46">
        <v>974</v>
      </c>
      <c r="E76" s="46" t="s">
        <v>8</v>
      </c>
      <c r="F76" s="46" t="s">
        <v>11</v>
      </c>
      <c r="G76" s="46" t="s">
        <v>95</v>
      </c>
      <c r="H76" s="46"/>
      <c r="I76" s="46"/>
      <c r="J76" s="46"/>
      <c r="K76" s="46"/>
      <c r="L76" s="48">
        <f>L77</f>
        <v>227298400</v>
      </c>
      <c r="M76" s="48">
        <f aca="true" t="shared" si="6" ref="L76:N77">M77</f>
        <v>232262300</v>
      </c>
      <c r="N76" s="48">
        <f t="shared" si="6"/>
        <v>232262300</v>
      </c>
    </row>
    <row r="77" spans="1:14" ht="30" customHeight="1">
      <c r="A77" s="58" t="s">
        <v>26</v>
      </c>
      <c r="B77" s="59"/>
      <c r="C77" s="60"/>
      <c r="D77" s="46">
        <v>974</v>
      </c>
      <c r="E77" s="46" t="s">
        <v>8</v>
      </c>
      <c r="F77" s="46" t="s">
        <v>11</v>
      </c>
      <c r="G77" s="46" t="s">
        <v>95</v>
      </c>
      <c r="H77" s="46" t="s">
        <v>16</v>
      </c>
      <c r="I77" s="46"/>
      <c r="J77" s="46"/>
      <c r="K77" s="46"/>
      <c r="L77" s="48">
        <f t="shared" si="6"/>
        <v>227298400</v>
      </c>
      <c r="M77" s="48">
        <f t="shared" si="6"/>
        <v>232262300</v>
      </c>
      <c r="N77" s="48">
        <f t="shared" si="6"/>
        <v>232262300</v>
      </c>
    </row>
    <row r="78" spans="1:14" ht="19.5" customHeight="1">
      <c r="A78" s="58" t="s">
        <v>37</v>
      </c>
      <c r="B78" s="59"/>
      <c r="C78" s="60"/>
      <c r="D78" s="46">
        <v>974</v>
      </c>
      <c r="E78" s="46" t="s">
        <v>8</v>
      </c>
      <c r="F78" s="46" t="s">
        <v>11</v>
      </c>
      <c r="G78" s="46" t="s">
        <v>95</v>
      </c>
      <c r="H78" s="46" t="s">
        <v>16</v>
      </c>
      <c r="I78" s="46" t="s">
        <v>36</v>
      </c>
      <c r="J78" s="46"/>
      <c r="K78" s="46"/>
      <c r="L78" s="48">
        <v>227298400</v>
      </c>
      <c r="M78" s="48">
        <v>232262300</v>
      </c>
      <c r="N78" s="48">
        <v>232262300</v>
      </c>
    </row>
    <row r="79" spans="1:14" ht="19.5" customHeight="1" hidden="1">
      <c r="A79" s="58" t="s">
        <v>147</v>
      </c>
      <c r="B79" s="59"/>
      <c r="C79" s="60"/>
      <c r="D79" s="46">
        <v>974</v>
      </c>
      <c r="E79" s="46" t="s">
        <v>8</v>
      </c>
      <c r="F79" s="46" t="s">
        <v>11</v>
      </c>
      <c r="G79" s="46" t="s">
        <v>173</v>
      </c>
      <c r="H79" s="46"/>
      <c r="I79" s="46"/>
      <c r="J79" s="46"/>
      <c r="K79" s="46"/>
      <c r="L79" s="48">
        <f aca="true" t="shared" si="7" ref="L79:N80">L80</f>
        <v>0</v>
      </c>
      <c r="M79" s="48">
        <f t="shared" si="7"/>
        <v>0</v>
      </c>
      <c r="N79" s="48">
        <f t="shared" si="7"/>
        <v>0</v>
      </c>
    </row>
    <row r="80" spans="1:14" ht="19.5" customHeight="1" hidden="1">
      <c r="A80" s="58" t="s">
        <v>28</v>
      </c>
      <c r="B80" s="59"/>
      <c r="C80" s="60"/>
      <c r="D80" s="46">
        <v>974</v>
      </c>
      <c r="E80" s="46" t="s">
        <v>8</v>
      </c>
      <c r="F80" s="46" t="s">
        <v>11</v>
      </c>
      <c r="G80" s="46" t="s">
        <v>173</v>
      </c>
      <c r="H80" s="46" t="s">
        <v>19</v>
      </c>
      <c r="I80" s="46"/>
      <c r="J80" s="46"/>
      <c r="K80" s="46"/>
      <c r="L80" s="48">
        <f t="shared" si="7"/>
        <v>0</v>
      </c>
      <c r="M80" s="48">
        <f t="shared" si="7"/>
        <v>0</v>
      </c>
      <c r="N80" s="48">
        <f t="shared" si="7"/>
        <v>0</v>
      </c>
    </row>
    <row r="81" spans="1:14" ht="19.5" customHeight="1" hidden="1">
      <c r="A81" s="58" t="s">
        <v>37</v>
      </c>
      <c r="B81" s="59"/>
      <c r="C81" s="60"/>
      <c r="D81" s="46">
        <v>974</v>
      </c>
      <c r="E81" s="46" t="s">
        <v>8</v>
      </c>
      <c r="F81" s="46" t="s">
        <v>11</v>
      </c>
      <c r="G81" s="46" t="s">
        <v>173</v>
      </c>
      <c r="H81" s="46" t="s">
        <v>19</v>
      </c>
      <c r="I81" s="46" t="s">
        <v>36</v>
      </c>
      <c r="J81" s="46"/>
      <c r="K81" s="49"/>
      <c r="L81" s="48">
        <v>0</v>
      </c>
      <c r="M81" s="48">
        <v>0</v>
      </c>
      <c r="N81" s="48">
        <v>0</v>
      </c>
    </row>
    <row r="82" spans="1:14" ht="35.25" customHeight="1" hidden="1">
      <c r="A82" s="58" t="s">
        <v>152</v>
      </c>
      <c r="B82" s="59"/>
      <c r="C82" s="60"/>
      <c r="D82" s="46" t="s">
        <v>83</v>
      </c>
      <c r="E82" s="46" t="s">
        <v>8</v>
      </c>
      <c r="F82" s="46" t="s">
        <v>11</v>
      </c>
      <c r="G82" s="46" t="s">
        <v>151</v>
      </c>
      <c r="H82" s="46" t="s">
        <v>19</v>
      </c>
      <c r="I82" s="46"/>
      <c r="J82" s="46"/>
      <c r="K82" s="49"/>
      <c r="L82" s="48">
        <f aca="true" t="shared" si="8" ref="L82:N83">L83</f>
        <v>0</v>
      </c>
      <c r="M82" s="48">
        <f t="shared" si="8"/>
        <v>0</v>
      </c>
      <c r="N82" s="48">
        <f t="shared" si="8"/>
        <v>0</v>
      </c>
    </row>
    <row r="83" spans="1:14" ht="19.5" customHeight="1" hidden="1">
      <c r="A83" s="58" t="s">
        <v>28</v>
      </c>
      <c r="B83" s="59"/>
      <c r="C83" s="60"/>
      <c r="D83" s="46"/>
      <c r="E83" s="46"/>
      <c r="F83" s="46"/>
      <c r="G83" s="46"/>
      <c r="H83" s="46"/>
      <c r="I83" s="46"/>
      <c r="J83" s="46"/>
      <c r="K83" s="49"/>
      <c r="L83" s="48">
        <f t="shared" si="8"/>
        <v>0</v>
      </c>
      <c r="M83" s="48">
        <f t="shared" si="8"/>
        <v>0</v>
      </c>
      <c r="N83" s="48">
        <f t="shared" si="8"/>
        <v>0</v>
      </c>
    </row>
    <row r="84" spans="1:14" ht="19.5" customHeight="1" hidden="1">
      <c r="A84" s="58" t="s">
        <v>37</v>
      </c>
      <c r="B84" s="59"/>
      <c r="C84" s="60"/>
      <c r="D84" s="46" t="s">
        <v>83</v>
      </c>
      <c r="E84" s="46" t="s">
        <v>8</v>
      </c>
      <c r="F84" s="46" t="s">
        <v>11</v>
      </c>
      <c r="G84" s="46" t="s">
        <v>151</v>
      </c>
      <c r="H84" s="46" t="s">
        <v>19</v>
      </c>
      <c r="I84" s="46" t="s">
        <v>36</v>
      </c>
      <c r="J84" s="46"/>
      <c r="K84" s="49"/>
      <c r="L84" s="48">
        <v>0</v>
      </c>
      <c r="M84" s="48">
        <v>0</v>
      </c>
      <c r="N84" s="48">
        <v>0</v>
      </c>
    </row>
    <row r="85" spans="1:14" ht="36" customHeight="1">
      <c r="A85" s="112" t="s">
        <v>205</v>
      </c>
      <c r="B85" s="113"/>
      <c r="C85" s="114"/>
      <c r="D85" s="46" t="s">
        <v>83</v>
      </c>
      <c r="E85" s="46" t="s">
        <v>8</v>
      </c>
      <c r="F85" s="46" t="s">
        <v>11</v>
      </c>
      <c r="G85" s="46" t="s">
        <v>204</v>
      </c>
      <c r="H85" s="46"/>
      <c r="I85" s="46"/>
      <c r="J85" s="46"/>
      <c r="K85" s="49"/>
      <c r="L85" s="48">
        <f>L87</f>
        <v>2601200</v>
      </c>
      <c r="M85" s="48">
        <f>M87</f>
        <v>5450200</v>
      </c>
      <c r="N85" s="48">
        <f>N87</f>
        <v>0</v>
      </c>
    </row>
    <row r="86" spans="1:14" ht="19.5" customHeight="1">
      <c r="A86" s="58" t="s">
        <v>28</v>
      </c>
      <c r="B86" s="59"/>
      <c r="C86" s="60"/>
      <c r="D86" s="46" t="s">
        <v>83</v>
      </c>
      <c r="E86" s="46" t="s">
        <v>8</v>
      </c>
      <c r="F86" s="46" t="s">
        <v>11</v>
      </c>
      <c r="G86" s="46" t="s">
        <v>204</v>
      </c>
      <c r="H86" s="46" t="s">
        <v>19</v>
      </c>
      <c r="I86" s="46"/>
      <c r="J86" s="46"/>
      <c r="K86" s="49"/>
      <c r="L86" s="48">
        <f>L87</f>
        <v>2601200</v>
      </c>
      <c r="M86" s="48">
        <f>M87</f>
        <v>5450200</v>
      </c>
      <c r="N86" s="48">
        <f>N87</f>
        <v>0</v>
      </c>
    </row>
    <row r="87" spans="1:14" ht="19.5" customHeight="1">
      <c r="A87" s="58" t="s">
        <v>37</v>
      </c>
      <c r="B87" s="59"/>
      <c r="C87" s="60"/>
      <c r="D87" s="46" t="s">
        <v>83</v>
      </c>
      <c r="E87" s="46" t="s">
        <v>8</v>
      </c>
      <c r="F87" s="46" t="s">
        <v>11</v>
      </c>
      <c r="G87" s="46" t="s">
        <v>204</v>
      </c>
      <c r="H87" s="46" t="s">
        <v>19</v>
      </c>
      <c r="I87" s="46" t="s">
        <v>36</v>
      </c>
      <c r="J87" s="46"/>
      <c r="K87" s="49"/>
      <c r="L87" s="48">
        <v>2601200</v>
      </c>
      <c r="M87" s="48">
        <v>5450200</v>
      </c>
      <c r="N87" s="48">
        <v>0</v>
      </c>
    </row>
    <row r="88" spans="1:14" ht="27" customHeight="1">
      <c r="A88" s="58" t="s">
        <v>99</v>
      </c>
      <c r="B88" s="59"/>
      <c r="C88" s="60"/>
      <c r="D88" s="46" t="s">
        <v>83</v>
      </c>
      <c r="E88" s="46" t="s">
        <v>8</v>
      </c>
      <c r="F88" s="46" t="s">
        <v>11</v>
      </c>
      <c r="G88" s="46" t="s">
        <v>98</v>
      </c>
      <c r="H88" s="46"/>
      <c r="I88" s="46"/>
      <c r="J88" s="46"/>
      <c r="K88" s="46"/>
      <c r="L88" s="48">
        <f aca="true" t="shared" si="9" ref="L88:N89">L89</f>
        <v>2900000</v>
      </c>
      <c r="M88" s="48">
        <f t="shared" si="9"/>
        <v>0</v>
      </c>
      <c r="N88" s="48">
        <f t="shared" si="9"/>
        <v>0</v>
      </c>
    </row>
    <row r="89" spans="1:14" ht="42" customHeight="1">
      <c r="A89" s="58" t="s">
        <v>202</v>
      </c>
      <c r="B89" s="59"/>
      <c r="C89" s="60"/>
      <c r="D89" s="46" t="s">
        <v>83</v>
      </c>
      <c r="E89" s="46" t="s">
        <v>8</v>
      </c>
      <c r="F89" s="46" t="s">
        <v>11</v>
      </c>
      <c r="G89" s="46" t="s">
        <v>98</v>
      </c>
      <c r="H89" s="46" t="s">
        <v>168</v>
      </c>
      <c r="I89" s="46"/>
      <c r="J89" s="46"/>
      <c r="K89" s="46"/>
      <c r="L89" s="48">
        <f t="shared" si="9"/>
        <v>2900000</v>
      </c>
      <c r="M89" s="48">
        <f t="shared" si="9"/>
        <v>0</v>
      </c>
      <c r="N89" s="48">
        <f t="shared" si="9"/>
        <v>0</v>
      </c>
    </row>
    <row r="90" spans="1:14" ht="19.5" customHeight="1">
      <c r="A90" s="58" t="s">
        <v>203</v>
      </c>
      <c r="B90" s="59"/>
      <c r="C90" s="60"/>
      <c r="D90" s="46" t="s">
        <v>83</v>
      </c>
      <c r="E90" s="46" t="s">
        <v>8</v>
      </c>
      <c r="F90" s="46" t="s">
        <v>11</v>
      </c>
      <c r="G90" s="46" t="s">
        <v>98</v>
      </c>
      <c r="H90" s="46" t="s">
        <v>168</v>
      </c>
      <c r="I90" s="46" t="s">
        <v>169</v>
      </c>
      <c r="J90" s="46"/>
      <c r="K90" s="46"/>
      <c r="L90" s="48">
        <v>2900000</v>
      </c>
      <c r="M90" s="48">
        <v>0</v>
      </c>
      <c r="N90" s="48">
        <v>0</v>
      </c>
    </row>
    <row r="91" spans="1:14" ht="19.5" customHeight="1" hidden="1">
      <c r="A91" s="58" t="s">
        <v>108</v>
      </c>
      <c r="B91" s="59"/>
      <c r="C91" s="60"/>
      <c r="D91" s="46">
        <v>974</v>
      </c>
      <c r="E91" s="46" t="s">
        <v>8</v>
      </c>
      <c r="F91" s="46" t="s">
        <v>11</v>
      </c>
      <c r="G91" s="46" t="s">
        <v>106</v>
      </c>
      <c r="H91" s="46"/>
      <c r="I91" s="46"/>
      <c r="J91" s="46"/>
      <c r="K91" s="46"/>
      <c r="L91" s="48">
        <f>L92</f>
        <v>0</v>
      </c>
      <c r="M91" s="48">
        <f aca="true" t="shared" si="10" ref="M91:N93">M92</f>
        <v>0</v>
      </c>
      <c r="N91" s="48">
        <f t="shared" si="10"/>
        <v>0</v>
      </c>
    </row>
    <row r="92" spans="1:14" ht="27" customHeight="1" hidden="1">
      <c r="A92" s="58" t="s">
        <v>81</v>
      </c>
      <c r="B92" s="59"/>
      <c r="C92" s="60"/>
      <c r="D92" s="46">
        <v>974</v>
      </c>
      <c r="E92" s="46" t="s">
        <v>8</v>
      </c>
      <c r="F92" s="46" t="s">
        <v>11</v>
      </c>
      <c r="G92" s="46" t="s">
        <v>107</v>
      </c>
      <c r="H92" s="46"/>
      <c r="I92" s="46"/>
      <c r="J92" s="46"/>
      <c r="K92" s="46"/>
      <c r="L92" s="48">
        <f>L93</f>
        <v>0</v>
      </c>
      <c r="M92" s="48">
        <f t="shared" si="10"/>
        <v>0</v>
      </c>
      <c r="N92" s="48">
        <f t="shared" si="10"/>
        <v>0</v>
      </c>
    </row>
    <row r="93" spans="1:14" ht="19.5" customHeight="1" hidden="1">
      <c r="A93" s="58" t="s">
        <v>28</v>
      </c>
      <c r="B93" s="59"/>
      <c r="C93" s="60"/>
      <c r="D93" s="46">
        <v>974</v>
      </c>
      <c r="E93" s="46" t="s">
        <v>8</v>
      </c>
      <c r="F93" s="46" t="s">
        <v>11</v>
      </c>
      <c r="G93" s="46" t="s">
        <v>107</v>
      </c>
      <c r="H93" s="46" t="s">
        <v>19</v>
      </c>
      <c r="I93" s="46"/>
      <c r="J93" s="46"/>
      <c r="K93" s="46"/>
      <c r="L93" s="48">
        <f>L94</f>
        <v>0</v>
      </c>
      <c r="M93" s="48">
        <f t="shared" si="10"/>
        <v>0</v>
      </c>
      <c r="N93" s="48">
        <f t="shared" si="10"/>
        <v>0</v>
      </c>
    </row>
    <row r="94" spans="1:14" ht="19.5" customHeight="1" hidden="1">
      <c r="A94" s="58" t="s">
        <v>37</v>
      </c>
      <c r="B94" s="59"/>
      <c r="C94" s="60"/>
      <c r="D94" s="46">
        <v>974</v>
      </c>
      <c r="E94" s="46" t="s">
        <v>8</v>
      </c>
      <c r="F94" s="46" t="s">
        <v>11</v>
      </c>
      <c r="G94" s="46" t="s">
        <v>107</v>
      </c>
      <c r="H94" s="46" t="s">
        <v>19</v>
      </c>
      <c r="I94" s="46" t="s">
        <v>36</v>
      </c>
      <c r="J94" s="46"/>
      <c r="K94" s="46"/>
      <c r="L94" s="48">
        <v>0</v>
      </c>
      <c r="M94" s="48">
        <v>0</v>
      </c>
      <c r="N94" s="48">
        <v>0</v>
      </c>
    </row>
    <row r="95" spans="1:14" ht="19.5" customHeight="1">
      <c r="A95" s="58" t="s">
        <v>110</v>
      </c>
      <c r="B95" s="59"/>
      <c r="C95" s="60"/>
      <c r="D95" s="46">
        <v>974</v>
      </c>
      <c r="E95" s="46" t="s">
        <v>8</v>
      </c>
      <c r="F95" s="46" t="s">
        <v>11</v>
      </c>
      <c r="G95" s="46" t="s">
        <v>109</v>
      </c>
      <c r="H95" s="46"/>
      <c r="I95" s="46"/>
      <c r="J95" s="46"/>
      <c r="K95" s="46"/>
      <c r="L95" s="48">
        <f>L96</f>
        <v>190000</v>
      </c>
      <c r="M95" s="48">
        <f aca="true" t="shared" si="11" ref="M95:N97">M96</f>
        <v>0</v>
      </c>
      <c r="N95" s="48">
        <f t="shared" si="11"/>
        <v>190000</v>
      </c>
    </row>
    <row r="96" spans="1:14" ht="19.5" customHeight="1">
      <c r="A96" s="58" t="s">
        <v>112</v>
      </c>
      <c r="B96" s="59"/>
      <c r="C96" s="60"/>
      <c r="D96" s="46">
        <v>974</v>
      </c>
      <c r="E96" s="46" t="s">
        <v>8</v>
      </c>
      <c r="F96" s="46" t="s">
        <v>11</v>
      </c>
      <c r="G96" s="46" t="s">
        <v>111</v>
      </c>
      <c r="H96" s="46"/>
      <c r="I96" s="46"/>
      <c r="J96" s="46"/>
      <c r="K96" s="46"/>
      <c r="L96" s="48">
        <f>L97</f>
        <v>190000</v>
      </c>
      <c r="M96" s="48">
        <f t="shared" si="11"/>
        <v>0</v>
      </c>
      <c r="N96" s="48">
        <f t="shared" si="11"/>
        <v>190000</v>
      </c>
    </row>
    <row r="97" spans="1:14" ht="19.5" customHeight="1">
      <c r="A97" s="58" t="s">
        <v>28</v>
      </c>
      <c r="B97" s="59"/>
      <c r="C97" s="60"/>
      <c r="D97" s="46">
        <v>974</v>
      </c>
      <c r="E97" s="46" t="s">
        <v>8</v>
      </c>
      <c r="F97" s="46" t="s">
        <v>11</v>
      </c>
      <c r="G97" s="46" t="s">
        <v>111</v>
      </c>
      <c r="H97" s="46" t="s">
        <v>19</v>
      </c>
      <c r="I97" s="46"/>
      <c r="J97" s="46"/>
      <c r="K97" s="46"/>
      <c r="L97" s="48">
        <f>L98</f>
        <v>190000</v>
      </c>
      <c r="M97" s="48">
        <f t="shared" si="11"/>
        <v>0</v>
      </c>
      <c r="N97" s="48">
        <f t="shared" si="11"/>
        <v>190000</v>
      </c>
    </row>
    <row r="98" spans="1:14" ht="19.5" customHeight="1">
      <c r="A98" s="58" t="s">
        <v>37</v>
      </c>
      <c r="B98" s="59"/>
      <c r="C98" s="60"/>
      <c r="D98" s="46">
        <v>974</v>
      </c>
      <c r="E98" s="46" t="s">
        <v>8</v>
      </c>
      <c r="F98" s="46" t="s">
        <v>11</v>
      </c>
      <c r="G98" s="46" t="s">
        <v>111</v>
      </c>
      <c r="H98" s="46" t="s">
        <v>19</v>
      </c>
      <c r="I98" s="46" t="s">
        <v>36</v>
      </c>
      <c r="J98" s="46"/>
      <c r="K98" s="46"/>
      <c r="L98" s="48">
        <v>190000</v>
      </c>
      <c r="M98" s="48">
        <v>0</v>
      </c>
      <c r="N98" s="48">
        <v>190000</v>
      </c>
    </row>
    <row r="99" spans="1:14" ht="24" customHeight="1" hidden="1">
      <c r="A99" s="58" t="s">
        <v>176</v>
      </c>
      <c r="B99" s="59"/>
      <c r="C99" s="60"/>
      <c r="D99" s="46">
        <v>974</v>
      </c>
      <c r="E99" s="46" t="s">
        <v>8</v>
      </c>
      <c r="F99" s="46" t="s">
        <v>11</v>
      </c>
      <c r="G99" s="46" t="s">
        <v>177</v>
      </c>
      <c r="H99" s="46"/>
      <c r="I99" s="46"/>
      <c r="J99" s="46"/>
      <c r="K99" s="49"/>
      <c r="L99" s="48">
        <f aca="true" t="shared" si="12" ref="L99:N100">L100</f>
        <v>0</v>
      </c>
      <c r="M99" s="48">
        <f t="shared" si="12"/>
        <v>0</v>
      </c>
      <c r="N99" s="48">
        <f t="shared" si="12"/>
        <v>0</v>
      </c>
    </row>
    <row r="100" spans="1:14" ht="19.5" customHeight="1" hidden="1">
      <c r="A100" s="112" t="s">
        <v>42</v>
      </c>
      <c r="B100" s="113"/>
      <c r="C100" s="114"/>
      <c r="D100" s="46">
        <v>974</v>
      </c>
      <c r="E100" s="46" t="s">
        <v>8</v>
      </c>
      <c r="F100" s="46" t="s">
        <v>11</v>
      </c>
      <c r="G100" s="46" t="s">
        <v>197</v>
      </c>
      <c r="H100" s="46" t="s">
        <v>21</v>
      </c>
      <c r="I100" s="46"/>
      <c r="J100" s="46"/>
      <c r="K100" s="49"/>
      <c r="L100" s="48">
        <f t="shared" si="12"/>
        <v>0</v>
      </c>
      <c r="M100" s="48">
        <f t="shared" si="12"/>
        <v>0</v>
      </c>
      <c r="N100" s="48">
        <f t="shared" si="12"/>
        <v>0</v>
      </c>
    </row>
    <row r="101" spans="1:14" ht="23.25" customHeight="1" hidden="1">
      <c r="A101" s="70" t="s">
        <v>150</v>
      </c>
      <c r="B101" s="59"/>
      <c r="C101" s="60"/>
      <c r="D101" s="46">
        <v>974</v>
      </c>
      <c r="E101" s="46" t="s">
        <v>8</v>
      </c>
      <c r="F101" s="46" t="s">
        <v>11</v>
      </c>
      <c r="G101" s="46" t="s">
        <v>197</v>
      </c>
      <c r="H101" s="46" t="s">
        <v>21</v>
      </c>
      <c r="I101" s="46" t="s">
        <v>149</v>
      </c>
      <c r="J101" s="46"/>
      <c r="K101" s="49"/>
      <c r="L101" s="48">
        <v>0</v>
      </c>
      <c r="M101" s="48">
        <v>0</v>
      </c>
      <c r="N101" s="48">
        <v>0</v>
      </c>
    </row>
    <row r="102" spans="1:14" ht="19.5" customHeight="1">
      <c r="A102" s="125" t="s">
        <v>160</v>
      </c>
      <c r="B102" s="126"/>
      <c r="C102" s="127"/>
      <c r="D102" s="51">
        <v>974</v>
      </c>
      <c r="E102" s="51" t="s">
        <v>8</v>
      </c>
      <c r="F102" s="51" t="s">
        <v>141</v>
      </c>
      <c r="G102" s="51"/>
      <c r="H102" s="51"/>
      <c r="I102" s="51"/>
      <c r="J102" s="51"/>
      <c r="K102" s="51"/>
      <c r="L102" s="54">
        <f>L103+L110+L114+L118+L122+L126+L130</f>
        <v>14222530</v>
      </c>
      <c r="M102" s="54">
        <f>M103+M110+M114+M118+M122+M126+M130</f>
        <v>13022500</v>
      </c>
      <c r="N102" s="54">
        <f>N103+N110+N114+N118+N122+N126+N130</f>
        <v>13022500</v>
      </c>
    </row>
    <row r="103" spans="1:15" ht="19.5" customHeight="1">
      <c r="A103" s="58" t="s">
        <v>101</v>
      </c>
      <c r="B103" s="59"/>
      <c r="C103" s="60"/>
      <c r="D103" s="46">
        <v>974</v>
      </c>
      <c r="E103" s="46" t="s">
        <v>8</v>
      </c>
      <c r="F103" s="46" t="s">
        <v>141</v>
      </c>
      <c r="G103" s="46" t="s">
        <v>100</v>
      </c>
      <c r="H103" s="46"/>
      <c r="I103" s="46"/>
      <c r="J103" s="46"/>
      <c r="K103" s="46"/>
      <c r="L103" s="48">
        <f>L104+L106+L108</f>
        <v>5774430</v>
      </c>
      <c r="M103" s="48">
        <f>M104+M106+M108</f>
        <v>6093870</v>
      </c>
      <c r="N103" s="48">
        <f>N104+N106+N108</f>
        <v>6093870</v>
      </c>
      <c r="O103" s="40">
        <f>L105+L107+L109+L113+L117+L121+L125+L129+L133</f>
        <v>14222530</v>
      </c>
    </row>
    <row r="104" spans="1:14" ht="30" customHeight="1">
      <c r="A104" s="58" t="s">
        <v>26</v>
      </c>
      <c r="B104" s="59"/>
      <c r="C104" s="60"/>
      <c r="D104" s="46">
        <v>974</v>
      </c>
      <c r="E104" s="46" t="s">
        <v>8</v>
      </c>
      <c r="F104" s="46" t="s">
        <v>141</v>
      </c>
      <c r="G104" s="46" t="s">
        <v>100</v>
      </c>
      <c r="H104" s="46" t="s">
        <v>16</v>
      </c>
      <c r="I104" s="46"/>
      <c r="J104" s="46"/>
      <c r="K104" s="46"/>
      <c r="L104" s="48">
        <f>L105</f>
        <v>517110</v>
      </c>
      <c r="M104" s="48">
        <f>M105</f>
        <v>576490</v>
      </c>
      <c r="N104" s="48">
        <f>N105</f>
        <v>576490</v>
      </c>
    </row>
    <row r="105" spans="1:14" ht="19.5" customHeight="1">
      <c r="A105" s="58" t="s">
        <v>37</v>
      </c>
      <c r="B105" s="59"/>
      <c r="C105" s="60"/>
      <c r="D105" s="46">
        <v>974</v>
      </c>
      <c r="E105" s="46" t="s">
        <v>8</v>
      </c>
      <c r="F105" s="46" t="s">
        <v>141</v>
      </c>
      <c r="G105" s="46" t="s">
        <v>100</v>
      </c>
      <c r="H105" s="46" t="s">
        <v>16</v>
      </c>
      <c r="I105" s="46" t="s">
        <v>36</v>
      </c>
      <c r="J105" s="46"/>
      <c r="K105" s="46"/>
      <c r="L105" s="48">
        <v>517110</v>
      </c>
      <c r="M105" s="48">
        <v>576490</v>
      </c>
      <c r="N105" s="48">
        <v>576490</v>
      </c>
    </row>
    <row r="106" spans="1:14" ht="25.5" customHeight="1">
      <c r="A106" s="58" t="s">
        <v>27</v>
      </c>
      <c r="B106" s="59"/>
      <c r="C106" s="60"/>
      <c r="D106" s="46">
        <v>974</v>
      </c>
      <c r="E106" s="46" t="s">
        <v>8</v>
      </c>
      <c r="F106" s="46" t="s">
        <v>141</v>
      </c>
      <c r="G106" s="46" t="s">
        <v>100</v>
      </c>
      <c r="H106" s="46" t="s">
        <v>17</v>
      </c>
      <c r="I106" s="46"/>
      <c r="J106" s="46"/>
      <c r="K106" s="46"/>
      <c r="L106" s="48">
        <f>L107</f>
        <v>5257320</v>
      </c>
      <c r="M106" s="48">
        <f>M107</f>
        <v>5517380</v>
      </c>
      <c r="N106" s="48">
        <f>N107</f>
        <v>5517380</v>
      </c>
    </row>
    <row r="107" spans="1:14" ht="19.5" customHeight="1">
      <c r="A107" s="58" t="s">
        <v>37</v>
      </c>
      <c r="B107" s="59"/>
      <c r="C107" s="60"/>
      <c r="D107" s="46">
        <v>974</v>
      </c>
      <c r="E107" s="46" t="s">
        <v>8</v>
      </c>
      <c r="F107" s="46" t="s">
        <v>141</v>
      </c>
      <c r="G107" s="46" t="s">
        <v>100</v>
      </c>
      <c r="H107" s="46" t="s">
        <v>17</v>
      </c>
      <c r="I107" s="46" t="s">
        <v>36</v>
      </c>
      <c r="J107" s="46"/>
      <c r="K107" s="46"/>
      <c r="L107" s="48">
        <v>5257320</v>
      </c>
      <c r="M107" s="48">
        <v>5517380</v>
      </c>
      <c r="N107" s="48">
        <v>5517380</v>
      </c>
    </row>
    <row r="108" spans="1:14" ht="19.5" customHeight="1">
      <c r="A108" s="58" t="s">
        <v>154</v>
      </c>
      <c r="B108" s="59"/>
      <c r="C108" s="60"/>
      <c r="D108" s="46">
        <v>974</v>
      </c>
      <c r="E108" s="46" t="s">
        <v>8</v>
      </c>
      <c r="F108" s="46" t="s">
        <v>141</v>
      </c>
      <c r="G108" s="46" t="s">
        <v>100</v>
      </c>
      <c r="H108" s="46" t="s">
        <v>153</v>
      </c>
      <c r="I108" s="46"/>
      <c r="J108" s="46"/>
      <c r="K108" s="46"/>
      <c r="L108" s="48">
        <f>L109</f>
        <v>0</v>
      </c>
      <c r="M108" s="48">
        <f>M109</f>
        <v>0</v>
      </c>
      <c r="N108" s="48">
        <f>N109</f>
        <v>0</v>
      </c>
    </row>
    <row r="109" spans="1:14" ht="19.5" customHeight="1">
      <c r="A109" s="58" t="s">
        <v>37</v>
      </c>
      <c r="B109" s="59"/>
      <c r="C109" s="60"/>
      <c r="D109" s="46">
        <v>974</v>
      </c>
      <c r="E109" s="46" t="s">
        <v>8</v>
      </c>
      <c r="F109" s="46" t="s">
        <v>141</v>
      </c>
      <c r="G109" s="46" t="s">
        <v>100</v>
      </c>
      <c r="H109" s="46" t="s">
        <v>153</v>
      </c>
      <c r="I109" s="46" t="s">
        <v>36</v>
      </c>
      <c r="J109" s="46"/>
      <c r="K109" s="46"/>
      <c r="L109" s="48">
        <v>0</v>
      </c>
      <c r="M109" s="48">
        <v>0</v>
      </c>
      <c r="N109" s="48">
        <v>0</v>
      </c>
    </row>
    <row r="110" spans="1:14" ht="27.75" customHeight="1">
      <c r="A110" s="58" t="s">
        <v>161</v>
      </c>
      <c r="B110" s="59"/>
      <c r="C110" s="60"/>
      <c r="D110" s="46">
        <v>974</v>
      </c>
      <c r="E110" s="46" t="s">
        <v>8</v>
      </c>
      <c r="F110" s="46" t="s">
        <v>141</v>
      </c>
      <c r="G110" s="46" t="s">
        <v>162</v>
      </c>
      <c r="H110" s="46"/>
      <c r="I110" s="46"/>
      <c r="J110" s="46"/>
      <c r="K110" s="46"/>
      <c r="L110" s="48">
        <f>L111</f>
        <v>0</v>
      </c>
      <c r="M110" s="48">
        <f aca="true" t="shared" si="13" ref="M110:N112">M111</f>
        <v>0</v>
      </c>
      <c r="N110" s="48">
        <f t="shared" si="13"/>
        <v>0</v>
      </c>
    </row>
    <row r="111" spans="1:14" ht="19.5" customHeight="1">
      <c r="A111" s="58" t="s">
        <v>101</v>
      </c>
      <c r="B111" s="59"/>
      <c r="C111" s="60"/>
      <c r="D111" s="46">
        <v>974</v>
      </c>
      <c r="E111" s="46" t="s">
        <v>8</v>
      </c>
      <c r="F111" s="46" t="s">
        <v>141</v>
      </c>
      <c r="G111" s="46" t="s">
        <v>162</v>
      </c>
      <c r="H111" s="46"/>
      <c r="I111" s="46"/>
      <c r="J111" s="46"/>
      <c r="K111" s="46"/>
      <c r="L111" s="48">
        <f>L112</f>
        <v>0</v>
      </c>
      <c r="M111" s="48">
        <f t="shared" si="13"/>
        <v>0</v>
      </c>
      <c r="N111" s="48">
        <f t="shared" si="13"/>
        <v>0</v>
      </c>
    </row>
    <row r="112" spans="1:14" ht="24" customHeight="1">
      <c r="A112" s="58" t="s">
        <v>27</v>
      </c>
      <c r="B112" s="59"/>
      <c r="C112" s="60"/>
      <c r="D112" s="46">
        <v>974</v>
      </c>
      <c r="E112" s="46" t="s">
        <v>8</v>
      </c>
      <c r="F112" s="46" t="s">
        <v>141</v>
      </c>
      <c r="G112" s="46" t="s">
        <v>162</v>
      </c>
      <c r="H112" s="46" t="s">
        <v>16</v>
      </c>
      <c r="I112" s="46"/>
      <c r="J112" s="46"/>
      <c r="K112" s="46"/>
      <c r="L112" s="48">
        <f>L113</f>
        <v>0</v>
      </c>
      <c r="M112" s="48">
        <f t="shared" si="13"/>
        <v>0</v>
      </c>
      <c r="N112" s="48">
        <f t="shared" si="13"/>
        <v>0</v>
      </c>
    </row>
    <row r="113" spans="1:14" ht="19.5" customHeight="1">
      <c r="A113" s="58" t="s">
        <v>37</v>
      </c>
      <c r="B113" s="59"/>
      <c r="C113" s="60"/>
      <c r="D113" s="46">
        <v>974</v>
      </c>
      <c r="E113" s="46" t="s">
        <v>8</v>
      </c>
      <c r="F113" s="46" t="s">
        <v>141</v>
      </c>
      <c r="G113" s="46" t="s">
        <v>162</v>
      </c>
      <c r="H113" s="46" t="s">
        <v>16</v>
      </c>
      <c r="I113" s="46" t="s">
        <v>36</v>
      </c>
      <c r="J113" s="46"/>
      <c r="K113" s="46"/>
      <c r="L113" s="48">
        <v>0</v>
      </c>
      <c r="M113" s="48">
        <v>0</v>
      </c>
      <c r="N113" s="48">
        <v>0</v>
      </c>
    </row>
    <row r="114" spans="1:14" ht="19.5" customHeight="1">
      <c r="A114" s="58" t="s">
        <v>104</v>
      </c>
      <c r="B114" s="59"/>
      <c r="C114" s="60"/>
      <c r="D114" s="46">
        <v>974</v>
      </c>
      <c r="E114" s="46" t="s">
        <v>8</v>
      </c>
      <c r="F114" s="46" t="s">
        <v>141</v>
      </c>
      <c r="G114" s="46" t="s">
        <v>102</v>
      </c>
      <c r="H114" s="46"/>
      <c r="I114" s="46"/>
      <c r="J114" s="46"/>
      <c r="K114" s="46"/>
      <c r="L114" s="48">
        <f>L115</f>
        <v>6727670</v>
      </c>
      <c r="M114" s="48">
        <f aca="true" t="shared" si="14" ref="M114:N116">M115</f>
        <v>6928630</v>
      </c>
      <c r="N114" s="48">
        <f t="shared" si="14"/>
        <v>6928630</v>
      </c>
    </row>
    <row r="115" spans="1:14" ht="19.5" customHeight="1">
      <c r="A115" s="58" t="s">
        <v>105</v>
      </c>
      <c r="B115" s="59"/>
      <c r="C115" s="60"/>
      <c r="D115" s="46">
        <v>974</v>
      </c>
      <c r="E115" s="46" t="s">
        <v>8</v>
      </c>
      <c r="F115" s="46" t="s">
        <v>141</v>
      </c>
      <c r="G115" s="46" t="s">
        <v>103</v>
      </c>
      <c r="H115" s="46"/>
      <c r="I115" s="46"/>
      <c r="J115" s="46"/>
      <c r="K115" s="46"/>
      <c r="L115" s="48">
        <f>L116</f>
        <v>6727670</v>
      </c>
      <c r="M115" s="48">
        <f t="shared" si="14"/>
        <v>6928630</v>
      </c>
      <c r="N115" s="48">
        <f t="shared" si="14"/>
        <v>6928630</v>
      </c>
    </row>
    <row r="116" spans="1:14" ht="27.75" customHeight="1">
      <c r="A116" s="58" t="s">
        <v>27</v>
      </c>
      <c r="B116" s="59"/>
      <c r="C116" s="60"/>
      <c r="D116" s="46">
        <v>974</v>
      </c>
      <c r="E116" s="46" t="s">
        <v>8</v>
      </c>
      <c r="F116" s="46" t="s">
        <v>141</v>
      </c>
      <c r="G116" s="46" t="s">
        <v>103</v>
      </c>
      <c r="H116" s="46" t="s">
        <v>17</v>
      </c>
      <c r="I116" s="46"/>
      <c r="J116" s="46"/>
      <c r="K116" s="46"/>
      <c r="L116" s="48">
        <f>L117</f>
        <v>6727670</v>
      </c>
      <c r="M116" s="48">
        <f t="shared" si="14"/>
        <v>6928630</v>
      </c>
      <c r="N116" s="48">
        <f t="shared" si="14"/>
        <v>6928630</v>
      </c>
    </row>
    <row r="117" spans="1:14" ht="19.5" customHeight="1">
      <c r="A117" s="58" t="s">
        <v>37</v>
      </c>
      <c r="B117" s="59"/>
      <c r="C117" s="60"/>
      <c r="D117" s="46">
        <v>974</v>
      </c>
      <c r="E117" s="46" t="s">
        <v>8</v>
      </c>
      <c r="F117" s="46" t="s">
        <v>141</v>
      </c>
      <c r="G117" s="46" t="s">
        <v>103</v>
      </c>
      <c r="H117" s="46" t="s">
        <v>17</v>
      </c>
      <c r="I117" s="46" t="s">
        <v>36</v>
      </c>
      <c r="J117" s="46"/>
      <c r="K117" s="46"/>
      <c r="L117" s="48">
        <v>6727670</v>
      </c>
      <c r="M117" s="48">
        <v>6928630</v>
      </c>
      <c r="N117" s="48">
        <v>6928630</v>
      </c>
    </row>
    <row r="118" spans="1:14" ht="23.25" customHeight="1" hidden="1">
      <c r="A118" s="58" t="s">
        <v>161</v>
      </c>
      <c r="B118" s="59"/>
      <c r="C118" s="60"/>
      <c r="D118" s="46">
        <v>974</v>
      </c>
      <c r="E118" s="46" t="s">
        <v>8</v>
      </c>
      <c r="F118" s="46" t="s">
        <v>141</v>
      </c>
      <c r="G118" s="46" t="s">
        <v>162</v>
      </c>
      <c r="H118" s="46"/>
      <c r="I118" s="46"/>
      <c r="J118" s="46"/>
      <c r="K118" s="46"/>
      <c r="L118" s="48">
        <f>L119</f>
        <v>0</v>
      </c>
      <c r="M118" s="48">
        <f aca="true" t="shared" si="15" ref="M118:N120">M119</f>
        <v>0</v>
      </c>
      <c r="N118" s="48">
        <f t="shared" si="15"/>
        <v>0</v>
      </c>
    </row>
    <row r="119" spans="1:14" ht="19.5" customHeight="1" hidden="1">
      <c r="A119" s="58" t="s">
        <v>101</v>
      </c>
      <c r="B119" s="59"/>
      <c r="C119" s="60"/>
      <c r="D119" s="46">
        <v>974</v>
      </c>
      <c r="E119" s="46" t="s">
        <v>8</v>
      </c>
      <c r="F119" s="46" t="s">
        <v>141</v>
      </c>
      <c r="G119" s="46" t="s">
        <v>162</v>
      </c>
      <c r="H119" s="46"/>
      <c r="I119" s="46"/>
      <c r="J119" s="46"/>
      <c r="K119" s="46"/>
      <c r="L119" s="48">
        <f>L120</f>
        <v>0</v>
      </c>
      <c r="M119" s="48">
        <f t="shared" si="15"/>
        <v>0</v>
      </c>
      <c r="N119" s="48">
        <f t="shared" si="15"/>
        <v>0</v>
      </c>
    </row>
    <row r="120" spans="1:14" ht="27.75" customHeight="1" hidden="1">
      <c r="A120" s="58" t="s">
        <v>27</v>
      </c>
      <c r="B120" s="59"/>
      <c r="C120" s="60"/>
      <c r="D120" s="46">
        <v>974</v>
      </c>
      <c r="E120" s="46" t="s">
        <v>8</v>
      </c>
      <c r="F120" s="46" t="s">
        <v>141</v>
      </c>
      <c r="G120" s="46" t="s">
        <v>162</v>
      </c>
      <c r="H120" s="46" t="s">
        <v>17</v>
      </c>
      <c r="I120" s="46"/>
      <c r="J120" s="46"/>
      <c r="K120" s="46"/>
      <c r="L120" s="48">
        <f>L121</f>
        <v>0</v>
      </c>
      <c r="M120" s="48">
        <f t="shared" si="15"/>
        <v>0</v>
      </c>
      <c r="N120" s="48">
        <f t="shared" si="15"/>
        <v>0</v>
      </c>
    </row>
    <row r="121" spans="1:14" ht="19.5" customHeight="1" hidden="1">
      <c r="A121" s="58" t="s">
        <v>37</v>
      </c>
      <c r="B121" s="59"/>
      <c r="C121" s="60"/>
      <c r="D121" s="46">
        <v>974</v>
      </c>
      <c r="E121" s="46" t="s">
        <v>8</v>
      </c>
      <c r="F121" s="46" t="s">
        <v>141</v>
      </c>
      <c r="G121" s="46" t="s">
        <v>162</v>
      </c>
      <c r="H121" s="46" t="s">
        <v>17</v>
      </c>
      <c r="I121" s="46" t="s">
        <v>36</v>
      </c>
      <c r="J121" s="46"/>
      <c r="K121" s="46"/>
      <c r="L121" s="48">
        <v>0</v>
      </c>
      <c r="M121" s="48">
        <v>0</v>
      </c>
      <c r="N121" s="48">
        <v>0</v>
      </c>
    </row>
    <row r="122" spans="1:14" ht="18" customHeight="1">
      <c r="A122" s="58" t="s">
        <v>207</v>
      </c>
      <c r="B122" s="59"/>
      <c r="C122" s="60"/>
      <c r="D122" s="46">
        <v>974</v>
      </c>
      <c r="E122" s="46" t="s">
        <v>8</v>
      </c>
      <c r="F122" s="46" t="s">
        <v>141</v>
      </c>
      <c r="G122" s="46" t="s">
        <v>208</v>
      </c>
      <c r="H122" s="46"/>
      <c r="I122" s="46"/>
      <c r="J122" s="46"/>
      <c r="K122" s="46"/>
      <c r="L122" s="48">
        <f>L123</f>
        <v>1720430</v>
      </c>
      <c r="M122" s="48">
        <f aca="true" t="shared" si="16" ref="M122:N132">M123</f>
        <v>0</v>
      </c>
      <c r="N122" s="48">
        <f t="shared" si="16"/>
        <v>0</v>
      </c>
    </row>
    <row r="123" spans="1:14" ht="19.5" customHeight="1">
      <c r="A123" s="58" t="s">
        <v>89</v>
      </c>
      <c r="B123" s="59"/>
      <c r="C123" s="60"/>
      <c r="D123" s="46">
        <v>974</v>
      </c>
      <c r="E123" s="46" t="s">
        <v>8</v>
      </c>
      <c r="F123" s="46" t="s">
        <v>141</v>
      </c>
      <c r="G123" s="46" t="s">
        <v>208</v>
      </c>
      <c r="H123" s="46"/>
      <c r="I123" s="46"/>
      <c r="J123" s="46"/>
      <c r="K123" s="46"/>
      <c r="L123" s="48">
        <f>L124</f>
        <v>1720430</v>
      </c>
      <c r="M123" s="48">
        <f t="shared" si="16"/>
        <v>0</v>
      </c>
      <c r="N123" s="48">
        <f t="shared" si="16"/>
        <v>0</v>
      </c>
    </row>
    <row r="124" spans="1:14" ht="19.5" customHeight="1">
      <c r="A124" s="58" t="s">
        <v>154</v>
      </c>
      <c r="B124" s="59"/>
      <c r="C124" s="60"/>
      <c r="D124" s="46">
        <v>974</v>
      </c>
      <c r="E124" s="46" t="s">
        <v>8</v>
      </c>
      <c r="F124" s="46" t="s">
        <v>141</v>
      </c>
      <c r="G124" s="46" t="s">
        <v>208</v>
      </c>
      <c r="H124" s="46" t="s">
        <v>153</v>
      </c>
      <c r="I124" s="46"/>
      <c r="J124" s="46"/>
      <c r="K124" s="46"/>
      <c r="L124" s="48">
        <f>L125</f>
        <v>1720430</v>
      </c>
      <c r="M124" s="48">
        <f t="shared" si="16"/>
        <v>0</v>
      </c>
      <c r="N124" s="48">
        <f t="shared" si="16"/>
        <v>0</v>
      </c>
    </row>
    <row r="125" spans="1:14" ht="19.5" customHeight="1">
      <c r="A125" s="58" t="s">
        <v>37</v>
      </c>
      <c r="B125" s="59"/>
      <c r="C125" s="60"/>
      <c r="D125" s="46">
        <v>974</v>
      </c>
      <c r="E125" s="46" t="s">
        <v>8</v>
      </c>
      <c r="F125" s="46" t="s">
        <v>141</v>
      </c>
      <c r="G125" s="46" t="s">
        <v>208</v>
      </c>
      <c r="H125" s="46" t="s">
        <v>153</v>
      </c>
      <c r="I125" s="46" t="s">
        <v>36</v>
      </c>
      <c r="J125" s="46"/>
      <c r="K125" s="49"/>
      <c r="L125" s="48">
        <v>1720430</v>
      </c>
      <c r="M125" s="48">
        <v>0</v>
      </c>
      <c r="N125" s="48">
        <v>0</v>
      </c>
    </row>
    <row r="126" spans="1:14" ht="19.5" customHeight="1" hidden="1">
      <c r="A126" s="58" t="s">
        <v>159</v>
      </c>
      <c r="B126" s="59"/>
      <c r="C126" s="60"/>
      <c r="D126" s="46">
        <v>974</v>
      </c>
      <c r="E126" s="46" t="s">
        <v>8</v>
      </c>
      <c r="F126" s="46" t="s">
        <v>141</v>
      </c>
      <c r="G126" s="46" t="s">
        <v>158</v>
      </c>
      <c r="H126" s="46"/>
      <c r="I126" s="46"/>
      <c r="J126" s="46"/>
      <c r="K126" s="46"/>
      <c r="L126" s="48">
        <f>L127</f>
        <v>0</v>
      </c>
      <c r="M126" s="48">
        <f t="shared" si="16"/>
        <v>0</v>
      </c>
      <c r="N126" s="48">
        <f t="shared" si="16"/>
        <v>0</v>
      </c>
    </row>
    <row r="127" spans="1:14" ht="19.5" customHeight="1" hidden="1">
      <c r="A127" s="58" t="s">
        <v>89</v>
      </c>
      <c r="B127" s="59"/>
      <c r="C127" s="60"/>
      <c r="D127" s="46">
        <v>974</v>
      </c>
      <c r="E127" s="46" t="s">
        <v>8</v>
      </c>
      <c r="F127" s="46" t="s">
        <v>141</v>
      </c>
      <c r="G127" s="46" t="s">
        <v>158</v>
      </c>
      <c r="H127" s="46"/>
      <c r="I127" s="46"/>
      <c r="J127" s="46"/>
      <c r="K127" s="46"/>
      <c r="L127" s="48">
        <f>L128</f>
        <v>0</v>
      </c>
      <c r="M127" s="48">
        <f t="shared" si="16"/>
        <v>0</v>
      </c>
      <c r="N127" s="48">
        <f t="shared" si="16"/>
        <v>0</v>
      </c>
    </row>
    <row r="128" spans="1:14" ht="19.5" customHeight="1" hidden="1">
      <c r="A128" s="58" t="s">
        <v>28</v>
      </c>
      <c r="B128" s="59"/>
      <c r="C128" s="60"/>
      <c r="D128" s="46">
        <v>974</v>
      </c>
      <c r="E128" s="46" t="s">
        <v>8</v>
      </c>
      <c r="F128" s="46" t="s">
        <v>141</v>
      </c>
      <c r="G128" s="46" t="s">
        <v>158</v>
      </c>
      <c r="H128" s="46" t="s">
        <v>17</v>
      </c>
      <c r="I128" s="46"/>
      <c r="J128" s="46"/>
      <c r="K128" s="46"/>
      <c r="L128" s="48">
        <f>L129</f>
        <v>0</v>
      </c>
      <c r="M128" s="48">
        <f t="shared" si="16"/>
        <v>0</v>
      </c>
      <c r="N128" s="48">
        <f t="shared" si="16"/>
        <v>0</v>
      </c>
    </row>
    <row r="129" spans="1:14" ht="19.5" customHeight="1" hidden="1">
      <c r="A129" s="58" t="s">
        <v>37</v>
      </c>
      <c r="B129" s="59"/>
      <c r="C129" s="60"/>
      <c r="D129" s="46">
        <v>974</v>
      </c>
      <c r="E129" s="46" t="s">
        <v>8</v>
      </c>
      <c r="F129" s="46" t="s">
        <v>141</v>
      </c>
      <c r="G129" s="46" t="s">
        <v>158</v>
      </c>
      <c r="H129" s="46" t="s">
        <v>17</v>
      </c>
      <c r="I129" s="46" t="s">
        <v>36</v>
      </c>
      <c r="J129" s="46"/>
      <c r="K129" s="49"/>
      <c r="L129" s="48">
        <v>0</v>
      </c>
      <c r="M129" s="48">
        <v>0</v>
      </c>
      <c r="N129" s="48">
        <v>0</v>
      </c>
    </row>
    <row r="130" spans="1:14" ht="19.5" customHeight="1" hidden="1">
      <c r="A130" s="58" t="s">
        <v>159</v>
      </c>
      <c r="B130" s="59"/>
      <c r="C130" s="60"/>
      <c r="D130" s="46">
        <v>974</v>
      </c>
      <c r="E130" s="46" t="s">
        <v>8</v>
      </c>
      <c r="F130" s="46" t="s">
        <v>141</v>
      </c>
      <c r="G130" s="46" t="s">
        <v>158</v>
      </c>
      <c r="H130" s="46"/>
      <c r="I130" s="46"/>
      <c r="J130" s="46"/>
      <c r="K130" s="46"/>
      <c r="L130" s="48">
        <f>L131</f>
        <v>0</v>
      </c>
      <c r="M130" s="48">
        <f t="shared" si="16"/>
        <v>0</v>
      </c>
      <c r="N130" s="48">
        <f t="shared" si="16"/>
        <v>0</v>
      </c>
    </row>
    <row r="131" spans="1:14" ht="19.5" customHeight="1" hidden="1">
      <c r="A131" s="58" t="s">
        <v>89</v>
      </c>
      <c r="B131" s="59"/>
      <c r="C131" s="60"/>
      <c r="D131" s="46">
        <v>974</v>
      </c>
      <c r="E131" s="46" t="s">
        <v>8</v>
      </c>
      <c r="F131" s="46" t="s">
        <v>141</v>
      </c>
      <c r="G131" s="46" t="s">
        <v>158</v>
      </c>
      <c r="H131" s="46"/>
      <c r="I131" s="46"/>
      <c r="J131" s="46"/>
      <c r="K131" s="46"/>
      <c r="L131" s="48">
        <f>L132</f>
        <v>0</v>
      </c>
      <c r="M131" s="48">
        <f t="shared" si="16"/>
        <v>0</v>
      </c>
      <c r="N131" s="48">
        <f t="shared" si="16"/>
        <v>0</v>
      </c>
    </row>
    <row r="132" spans="1:14" ht="19.5" customHeight="1" hidden="1">
      <c r="A132" s="58" t="s">
        <v>154</v>
      </c>
      <c r="B132" s="59"/>
      <c r="C132" s="60"/>
      <c r="D132" s="46">
        <v>974</v>
      </c>
      <c r="E132" s="46" t="s">
        <v>8</v>
      </c>
      <c r="F132" s="46" t="s">
        <v>141</v>
      </c>
      <c r="G132" s="46" t="s">
        <v>158</v>
      </c>
      <c r="H132" s="46" t="s">
        <v>153</v>
      </c>
      <c r="I132" s="46"/>
      <c r="J132" s="46"/>
      <c r="K132" s="46"/>
      <c r="L132" s="48">
        <f>L133</f>
        <v>0</v>
      </c>
      <c r="M132" s="48">
        <f t="shared" si="16"/>
        <v>0</v>
      </c>
      <c r="N132" s="48">
        <f t="shared" si="16"/>
        <v>0</v>
      </c>
    </row>
    <row r="133" spans="1:14" ht="19.5" customHeight="1" hidden="1">
      <c r="A133" s="58" t="s">
        <v>37</v>
      </c>
      <c r="B133" s="59"/>
      <c r="C133" s="60"/>
      <c r="D133" s="46">
        <v>974</v>
      </c>
      <c r="E133" s="46" t="s">
        <v>8</v>
      </c>
      <c r="F133" s="46" t="s">
        <v>141</v>
      </c>
      <c r="G133" s="46" t="s">
        <v>158</v>
      </c>
      <c r="H133" s="46" t="s">
        <v>153</v>
      </c>
      <c r="I133" s="46" t="s">
        <v>36</v>
      </c>
      <c r="J133" s="46"/>
      <c r="K133" s="49"/>
      <c r="L133" s="48">
        <v>0</v>
      </c>
      <c r="M133" s="48">
        <v>0</v>
      </c>
      <c r="N133" s="48">
        <v>0</v>
      </c>
    </row>
    <row r="134" spans="1:15" ht="19.5" customHeight="1">
      <c r="A134" s="89" t="s">
        <v>30</v>
      </c>
      <c r="B134" s="90"/>
      <c r="C134" s="91"/>
      <c r="D134" s="53">
        <v>974</v>
      </c>
      <c r="E134" s="51" t="s">
        <v>8</v>
      </c>
      <c r="F134" s="51" t="s">
        <v>8</v>
      </c>
      <c r="G134" s="51"/>
      <c r="H134" s="51"/>
      <c r="I134" s="51"/>
      <c r="J134" s="51"/>
      <c r="K134" s="51"/>
      <c r="L134" s="54">
        <f>L135+L156</f>
        <v>5132900</v>
      </c>
      <c r="M134" s="54">
        <f>M135+M156</f>
        <v>5132900</v>
      </c>
      <c r="N134" s="54">
        <f>N135+N156</f>
        <v>5132900</v>
      </c>
      <c r="O134" s="40" t="e">
        <f>L138+#REF!+L140+L143+L149+L152+L155+L159+L146</f>
        <v>#REF!</v>
      </c>
    </row>
    <row r="135" spans="1:14" ht="19.5" customHeight="1">
      <c r="A135" s="61" t="s">
        <v>92</v>
      </c>
      <c r="B135" s="62"/>
      <c r="C135" s="63"/>
      <c r="D135" s="46">
        <v>974</v>
      </c>
      <c r="E135" s="46" t="s">
        <v>8</v>
      </c>
      <c r="F135" s="46" t="s">
        <v>8</v>
      </c>
      <c r="G135" s="46" t="s">
        <v>91</v>
      </c>
      <c r="H135" s="46"/>
      <c r="I135" s="46"/>
      <c r="J135" s="46"/>
      <c r="K135" s="46"/>
      <c r="L135" s="48">
        <f>L136+L144+L150+L153</f>
        <v>2082900</v>
      </c>
      <c r="M135" s="48">
        <f>M136+M144+M150+M153</f>
        <v>2082900</v>
      </c>
      <c r="N135" s="48">
        <f>N136+N144+N150+N153</f>
        <v>2082900</v>
      </c>
    </row>
    <row r="136" spans="1:14" ht="19.5" customHeight="1">
      <c r="A136" s="64" t="s">
        <v>122</v>
      </c>
      <c r="B136" s="62"/>
      <c r="C136" s="63"/>
      <c r="D136" s="46">
        <v>974</v>
      </c>
      <c r="E136" s="46" t="s">
        <v>8</v>
      </c>
      <c r="F136" s="46" t="s">
        <v>8</v>
      </c>
      <c r="G136" s="46" t="s">
        <v>121</v>
      </c>
      <c r="H136" s="46"/>
      <c r="I136" s="46"/>
      <c r="J136" s="46"/>
      <c r="K136" s="46"/>
      <c r="L136" s="48">
        <f>L137+L142</f>
        <v>131500</v>
      </c>
      <c r="M136" s="48">
        <f>M137+M142</f>
        <v>131500</v>
      </c>
      <c r="N136" s="48">
        <f>N137+N142</f>
        <v>131500</v>
      </c>
    </row>
    <row r="137" spans="1:14" ht="25.5" customHeight="1">
      <c r="A137" s="64" t="s">
        <v>42</v>
      </c>
      <c r="B137" s="62"/>
      <c r="C137" s="63"/>
      <c r="D137" s="46">
        <v>974</v>
      </c>
      <c r="E137" s="46" t="s">
        <v>8</v>
      </c>
      <c r="F137" s="46" t="s">
        <v>8</v>
      </c>
      <c r="G137" s="46" t="s">
        <v>121</v>
      </c>
      <c r="H137" s="46" t="s">
        <v>21</v>
      </c>
      <c r="I137" s="46"/>
      <c r="J137" s="46"/>
      <c r="K137" s="46"/>
      <c r="L137" s="48">
        <f>L138+L139+L140+L141</f>
        <v>127500</v>
      </c>
      <c r="M137" s="48">
        <f>M138+M139+M140+M141</f>
        <v>127500</v>
      </c>
      <c r="N137" s="48">
        <f>N138+N139+N140+N141</f>
        <v>127500</v>
      </c>
    </row>
    <row r="138" spans="1:14" ht="19.5" customHeight="1">
      <c r="A138" s="64" t="s">
        <v>66</v>
      </c>
      <c r="B138" s="62"/>
      <c r="C138" s="63"/>
      <c r="D138" s="46">
        <v>974</v>
      </c>
      <c r="E138" s="46" t="s">
        <v>8</v>
      </c>
      <c r="F138" s="46" t="s">
        <v>8</v>
      </c>
      <c r="G138" s="46" t="s">
        <v>121</v>
      </c>
      <c r="H138" s="46" t="s">
        <v>21</v>
      </c>
      <c r="I138" s="46" t="s">
        <v>67</v>
      </c>
      <c r="J138" s="46"/>
      <c r="K138" s="46"/>
      <c r="L138" s="48">
        <v>92000</v>
      </c>
      <c r="M138" s="48">
        <v>92000</v>
      </c>
      <c r="N138" s="48">
        <v>92000</v>
      </c>
    </row>
    <row r="139" spans="1:14" ht="19.5" customHeight="1">
      <c r="A139" s="64" t="s">
        <v>192</v>
      </c>
      <c r="B139" s="62"/>
      <c r="C139" s="63"/>
      <c r="D139" s="46">
        <v>974</v>
      </c>
      <c r="E139" s="46" t="s">
        <v>8</v>
      </c>
      <c r="F139" s="46" t="s">
        <v>8</v>
      </c>
      <c r="G139" s="46" t="s">
        <v>121</v>
      </c>
      <c r="H139" s="46" t="s">
        <v>21</v>
      </c>
      <c r="I139" s="46" t="s">
        <v>189</v>
      </c>
      <c r="J139" s="46"/>
      <c r="K139" s="46"/>
      <c r="L139" s="48">
        <v>15500</v>
      </c>
      <c r="M139" s="48">
        <v>15500</v>
      </c>
      <c r="N139" s="48">
        <v>15500</v>
      </c>
    </row>
    <row r="140" spans="1:14" ht="19.5" customHeight="1">
      <c r="A140" s="64" t="s">
        <v>193</v>
      </c>
      <c r="B140" s="62"/>
      <c r="C140" s="63"/>
      <c r="D140" s="46">
        <v>974</v>
      </c>
      <c r="E140" s="46" t="s">
        <v>8</v>
      </c>
      <c r="F140" s="46" t="s">
        <v>8</v>
      </c>
      <c r="G140" s="46" t="s">
        <v>121</v>
      </c>
      <c r="H140" s="46" t="s">
        <v>21</v>
      </c>
      <c r="I140" s="46" t="s">
        <v>188</v>
      </c>
      <c r="J140" s="46"/>
      <c r="K140" s="46"/>
      <c r="L140" s="48">
        <v>3000</v>
      </c>
      <c r="M140" s="48">
        <v>3000</v>
      </c>
      <c r="N140" s="48">
        <v>3000</v>
      </c>
    </row>
    <row r="141" spans="1:14" ht="19.5" customHeight="1">
      <c r="A141" s="64" t="s">
        <v>194</v>
      </c>
      <c r="B141" s="62"/>
      <c r="C141" s="63"/>
      <c r="D141" s="46">
        <v>974</v>
      </c>
      <c r="E141" s="46" t="s">
        <v>8</v>
      </c>
      <c r="F141" s="46" t="s">
        <v>8</v>
      </c>
      <c r="G141" s="46" t="s">
        <v>121</v>
      </c>
      <c r="H141" s="46" t="s">
        <v>21</v>
      </c>
      <c r="I141" s="46" t="s">
        <v>191</v>
      </c>
      <c r="J141" s="46"/>
      <c r="K141" s="46"/>
      <c r="L141" s="48">
        <v>17000</v>
      </c>
      <c r="M141" s="48">
        <v>17000</v>
      </c>
      <c r="N141" s="48">
        <v>17000</v>
      </c>
    </row>
    <row r="142" spans="1:14" ht="19.5" customHeight="1">
      <c r="A142" s="64" t="s">
        <v>20</v>
      </c>
      <c r="B142" s="62"/>
      <c r="C142" s="63"/>
      <c r="D142" s="46">
        <v>974</v>
      </c>
      <c r="E142" s="46" t="s">
        <v>8</v>
      </c>
      <c r="F142" s="46" t="s">
        <v>8</v>
      </c>
      <c r="G142" s="46" t="s">
        <v>121</v>
      </c>
      <c r="H142" s="46" t="s">
        <v>22</v>
      </c>
      <c r="I142" s="46"/>
      <c r="J142" s="46"/>
      <c r="K142" s="46"/>
      <c r="L142" s="48">
        <f>L143</f>
        <v>4000</v>
      </c>
      <c r="M142" s="48">
        <f>M143</f>
        <v>4000</v>
      </c>
      <c r="N142" s="48">
        <f>N143</f>
        <v>4000</v>
      </c>
    </row>
    <row r="143" spans="1:14" ht="19.5" customHeight="1">
      <c r="A143" s="64" t="s">
        <v>193</v>
      </c>
      <c r="B143" s="62"/>
      <c r="C143" s="63"/>
      <c r="D143" s="46">
        <v>974</v>
      </c>
      <c r="E143" s="46" t="s">
        <v>8</v>
      </c>
      <c r="F143" s="46" t="s">
        <v>8</v>
      </c>
      <c r="G143" s="46" t="s">
        <v>121</v>
      </c>
      <c r="H143" s="46" t="s">
        <v>22</v>
      </c>
      <c r="I143" s="46" t="s">
        <v>188</v>
      </c>
      <c r="J143" s="46"/>
      <c r="K143" s="46"/>
      <c r="L143" s="48">
        <v>4000</v>
      </c>
      <c r="M143" s="48">
        <v>4000</v>
      </c>
      <c r="N143" s="48">
        <v>4000</v>
      </c>
    </row>
    <row r="144" spans="1:14" ht="23.25" customHeight="1">
      <c r="A144" s="64" t="s">
        <v>120</v>
      </c>
      <c r="B144" s="62"/>
      <c r="C144" s="63"/>
      <c r="D144" s="46">
        <v>974</v>
      </c>
      <c r="E144" s="46" t="s">
        <v>8</v>
      </c>
      <c r="F144" s="46" t="s">
        <v>8</v>
      </c>
      <c r="G144" s="46" t="s">
        <v>119</v>
      </c>
      <c r="H144" s="46"/>
      <c r="I144" s="46"/>
      <c r="J144" s="46"/>
      <c r="K144" s="46"/>
      <c r="L144" s="48">
        <f>L145</f>
        <v>118500</v>
      </c>
      <c r="M144" s="48">
        <f>M145</f>
        <v>118500</v>
      </c>
      <c r="N144" s="48">
        <f>N145</f>
        <v>118500</v>
      </c>
    </row>
    <row r="145" spans="1:14" ht="27" customHeight="1">
      <c r="A145" s="64" t="s">
        <v>42</v>
      </c>
      <c r="B145" s="62"/>
      <c r="C145" s="63"/>
      <c r="D145" s="46">
        <v>974</v>
      </c>
      <c r="E145" s="46" t="s">
        <v>8</v>
      </c>
      <c r="F145" s="46" t="s">
        <v>8</v>
      </c>
      <c r="G145" s="46" t="s">
        <v>119</v>
      </c>
      <c r="H145" s="46" t="s">
        <v>21</v>
      </c>
      <c r="I145" s="46"/>
      <c r="J145" s="46"/>
      <c r="K145" s="46"/>
      <c r="L145" s="48">
        <f>L149+L146+L147+L148</f>
        <v>118500</v>
      </c>
      <c r="M145" s="48">
        <f>M149+M146+M147+M148</f>
        <v>118500</v>
      </c>
      <c r="N145" s="48">
        <f>N149+N146+N147+N148</f>
        <v>118500</v>
      </c>
    </row>
    <row r="146" spans="1:14" ht="19.5" customHeight="1">
      <c r="A146" s="64" t="s">
        <v>66</v>
      </c>
      <c r="B146" s="62"/>
      <c r="C146" s="63"/>
      <c r="D146" s="46">
        <v>974</v>
      </c>
      <c r="E146" s="46" t="s">
        <v>8</v>
      </c>
      <c r="F146" s="46" t="s">
        <v>8</v>
      </c>
      <c r="G146" s="46" t="s">
        <v>119</v>
      </c>
      <c r="H146" s="46" t="s">
        <v>21</v>
      </c>
      <c r="I146" s="46" t="s">
        <v>67</v>
      </c>
      <c r="J146" s="46"/>
      <c r="K146" s="46"/>
      <c r="L146" s="48">
        <v>48000</v>
      </c>
      <c r="M146" s="48">
        <v>48000</v>
      </c>
      <c r="N146" s="48">
        <v>48000</v>
      </c>
    </row>
    <row r="147" spans="1:14" ht="19.5" customHeight="1">
      <c r="A147" s="64" t="s">
        <v>192</v>
      </c>
      <c r="B147" s="62"/>
      <c r="C147" s="63"/>
      <c r="D147" s="46">
        <v>974</v>
      </c>
      <c r="E147" s="46" t="s">
        <v>8</v>
      </c>
      <c r="F147" s="46" t="s">
        <v>8</v>
      </c>
      <c r="G147" s="46" t="s">
        <v>119</v>
      </c>
      <c r="H147" s="46" t="s">
        <v>21</v>
      </c>
      <c r="I147" s="46" t="s">
        <v>189</v>
      </c>
      <c r="J147" s="46"/>
      <c r="K147" s="46"/>
      <c r="L147" s="48">
        <v>15000</v>
      </c>
      <c r="M147" s="48">
        <v>15000</v>
      </c>
      <c r="N147" s="48">
        <v>15000</v>
      </c>
    </row>
    <row r="148" spans="1:14" ht="19.5" customHeight="1">
      <c r="A148" s="64" t="s">
        <v>193</v>
      </c>
      <c r="B148" s="62"/>
      <c r="C148" s="63"/>
      <c r="D148" s="46">
        <v>974</v>
      </c>
      <c r="E148" s="46" t="s">
        <v>8</v>
      </c>
      <c r="F148" s="46" t="s">
        <v>8</v>
      </c>
      <c r="G148" s="46" t="s">
        <v>119</v>
      </c>
      <c r="H148" s="46" t="s">
        <v>21</v>
      </c>
      <c r="I148" s="46" t="s">
        <v>188</v>
      </c>
      <c r="J148" s="46"/>
      <c r="K148" s="46"/>
      <c r="L148" s="48">
        <v>5000</v>
      </c>
      <c r="M148" s="48">
        <v>5000</v>
      </c>
      <c r="N148" s="48">
        <v>5000</v>
      </c>
    </row>
    <row r="149" spans="1:14" ht="19.5" customHeight="1">
      <c r="A149" s="64" t="s">
        <v>194</v>
      </c>
      <c r="B149" s="62"/>
      <c r="C149" s="63"/>
      <c r="D149" s="46">
        <v>974</v>
      </c>
      <c r="E149" s="46" t="s">
        <v>8</v>
      </c>
      <c r="F149" s="46" t="s">
        <v>8</v>
      </c>
      <c r="G149" s="46" t="s">
        <v>119</v>
      </c>
      <c r="H149" s="46" t="s">
        <v>21</v>
      </c>
      <c r="I149" s="46" t="s">
        <v>191</v>
      </c>
      <c r="J149" s="46"/>
      <c r="K149" s="46"/>
      <c r="L149" s="48">
        <v>50500</v>
      </c>
      <c r="M149" s="48">
        <v>50500</v>
      </c>
      <c r="N149" s="48">
        <v>50500</v>
      </c>
    </row>
    <row r="150" spans="1:14" ht="19.5" customHeight="1">
      <c r="A150" s="64" t="s">
        <v>118</v>
      </c>
      <c r="B150" s="62"/>
      <c r="C150" s="63"/>
      <c r="D150" s="46">
        <v>974</v>
      </c>
      <c r="E150" s="46" t="s">
        <v>8</v>
      </c>
      <c r="F150" s="46" t="s">
        <v>8</v>
      </c>
      <c r="G150" s="46" t="s">
        <v>117</v>
      </c>
      <c r="H150" s="46"/>
      <c r="I150" s="46"/>
      <c r="J150" s="46"/>
      <c r="K150" s="46"/>
      <c r="L150" s="48">
        <f aca="true" t="shared" si="17" ref="L150:N151">L151</f>
        <v>1582900</v>
      </c>
      <c r="M150" s="48">
        <f t="shared" si="17"/>
        <v>1582900</v>
      </c>
      <c r="N150" s="48">
        <f t="shared" si="17"/>
        <v>1582900</v>
      </c>
    </row>
    <row r="151" spans="1:14" ht="26.25" customHeight="1">
      <c r="A151" s="64" t="s">
        <v>43</v>
      </c>
      <c r="B151" s="62"/>
      <c r="C151" s="63"/>
      <c r="D151" s="46">
        <v>974</v>
      </c>
      <c r="E151" s="46" t="s">
        <v>8</v>
      </c>
      <c r="F151" s="46" t="s">
        <v>8</v>
      </c>
      <c r="G151" s="46" t="s">
        <v>117</v>
      </c>
      <c r="H151" s="46" t="s">
        <v>155</v>
      </c>
      <c r="I151" s="46"/>
      <c r="J151" s="46"/>
      <c r="K151" s="46"/>
      <c r="L151" s="48">
        <f t="shared" si="17"/>
        <v>1582900</v>
      </c>
      <c r="M151" s="48">
        <f t="shared" si="17"/>
        <v>1582900</v>
      </c>
      <c r="N151" s="48">
        <f t="shared" si="17"/>
        <v>1582900</v>
      </c>
    </row>
    <row r="152" spans="1:14" ht="19.5" customHeight="1">
      <c r="A152" s="64" t="s">
        <v>40</v>
      </c>
      <c r="B152" s="62"/>
      <c r="C152" s="63"/>
      <c r="D152" s="46">
        <v>974</v>
      </c>
      <c r="E152" s="46" t="s">
        <v>8</v>
      </c>
      <c r="F152" s="46" t="s">
        <v>8</v>
      </c>
      <c r="G152" s="46" t="s">
        <v>117</v>
      </c>
      <c r="H152" s="46" t="s">
        <v>155</v>
      </c>
      <c r="I152" s="46" t="s">
        <v>38</v>
      </c>
      <c r="J152" s="46"/>
      <c r="K152" s="46"/>
      <c r="L152" s="48">
        <v>1582900</v>
      </c>
      <c r="M152" s="48">
        <v>1582900</v>
      </c>
      <c r="N152" s="48">
        <v>1582900</v>
      </c>
    </row>
    <row r="153" spans="1:14" ht="19.5" customHeight="1">
      <c r="A153" s="64" t="s">
        <v>137</v>
      </c>
      <c r="B153" s="62"/>
      <c r="C153" s="63"/>
      <c r="D153" s="46" t="s">
        <v>83</v>
      </c>
      <c r="E153" s="46" t="s">
        <v>8</v>
      </c>
      <c r="F153" s="46" t="s">
        <v>8</v>
      </c>
      <c r="G153" s="46" t="s">
        <v>135</v>
      </c>
      <c r="H153" s="46"/>
      <c r="I153" s="46"/>
      <c r="J153" s="46"/>
      <c r="K153" s="46"/>
      <c r="L153" s="48">
        <f aca="true" t="shared" si="18" ref="L153:N154">L154</f>
        <v>250000</v>
      </c>
      <c r="M153" s="48">
        <f t="shared" si="18"/>
        <v>250000</v>
      </c>
      <c r="N153" s="48">
        <f t="shared" si="18"/>
        <v>250000</v>
      </c>
    </row>
    <row r="154" spans="1:14" ht="19.5" customHeight="1">
      <c r="A154" s="64" t="s">
        <v>138</v>
      </c>
      <c r="B154" s="62"/>
      <c r="C154" s="63"/>
      <c r="D154" s="46" t="s">
        <v>83</v>
      </c>
      <c r="E154" s="46" t="s">
        <v>8</v>
      </c>
      <c r="F154" s="46" t="s">
        <v>8</v>
      </c>
      <c r="G154" s="46" t="s">
        <v>135</v>
      </c>
      <c r="H154" s="46" t="s">
        <v>136</v>
      </c>
      <c r="I154" s="46"/>
      <c r="J154" s="46"/>
      <c r="K154" s="46"/>
      <c r="L154" s="48">
        <f t="shared" si="18"/>
        <v>250000</v>
      </c>
      <c r="M154" s="48">
        <f t="shared" si="18"/>
        <v>250000</v>
      </c>
      <c r="N154" s="48">
        <f t="shared" si="18"/>
        <v>250000</v>
      </c>
    </row>
    <row r="155" spans="1:14" ht="19.5" customHeight="1">
      <c r="A155" s="64" t="s">
        <v>195</v>
      </c>
      <c r="B155" s="62"/>
      <c r="C155" s="63"/>
      <c r="D155" s="46" t="s">
        <v>83</v>
      </c>
      <c r="E155" s="46" t="s">
        <v>8</v>
      </c>
      <c r="F155" s="46" t="s">
        <v>8</v>
      </c>
      <c r="G155" s="46" t="s">
        <v>135</v>
      </c>
      <c r="H155" s="46" t="s">
        <v>136</v>
      </c>
      <c r="I155" s="46" t="s">
        <v>180</v>
      </c>
      <c r="J155" s="46"/>
      <c r="K155" s="46"/>
      <c r="L155" s="48">
        <v>250000</v>
      </c>
      <c r="M155" s="48">
        <v>250000</v>
      </c>
      <c r="N155" s="48">
        <v>250000</v>
      </c>
    </row>
    <row r="156" spans="1:14" ht="19.5" customHeight="1">
      <c r="A156" s="64" t="s">
        <v>115</v>
      </c>
      <c r="B156" s="62"/>
      <c r="C156" s="63"/>
      <c r="D156" s="46">
        <v>974</v>
      </c>
      <c r="E156" s="46" t="s">
        <v>8</v>
      </c>
      <c r="F156" s="46" t="s">
        <v>8</v>
      </c>
      <c r="G156" s="46" t="s">
        <v>116</v>
      </c>
      <c r="H156" s="46"/>
      <c r="I156" s="46"/>
      <c r="J156" s="46"/>
      <c r="K156" s="46"/>
      <c r="L156" s="48">
        <f>L157</f>
        <v>3050000</v>
      </c>
      <c r="M156" s="48">
        <f aca="true" t="shared" si="19" ref="M156:N158">M157</f>
        <v>3050000</v>
      </c>
      <c r="N156" s="48">
        <f t="shared" si="19"/>
        <v>3050000</v>
      </c>
    </row>
    <row r="157" spans="1:14" ht="19.5" customHeight="1">
      <c r="A157" s="64" t="s">
        <v>113</v>
      </c>
      <c r="B157" s="62"/>
      <c r="C157" s="63"/>
      <c r="D157" s="46">
        <v>974</v>
      </c>
      <c r="E157" s="46" t="s">
        <v>8</v>
      </c>
      <c r="F157" s="46" t="s">
        <v>8</v>
      </c>
      <c r="G157" s="46" t="s">
        <v>114</v>
      </c>
      <c r="H157" s="46"/>
      <c r="I157" s="46"/>
      <c r="J157" s="46"/>
      <c r="K157" s="46"/>
      <c r="L157" s="48">
        <f>L158</f>
        <v>3050000</v>
      </c>
      <c r="M157" s="48">
        <f t="shared" si="19"/>
        <v>3050000</v>
      </c>
      <c r="N157" s="48">
        <f t="shared" si="19"/>
        <v>3050000</v>
      </c>
    </row>
    <row r="158" spans="1:14" ht="19.5" customHeight="1">
      <c r="A158" s="64" t="s">
        <v>28</v>
      </c>
      <c r="B158" s="62"/>
      <c r="C158" s="63"/>
      <c r="D158" s="46">
        <v>974</v>
      </c>
      <c r="E158" s="46" t="s">
        <v>8</v>
      </c>
      <c r="F158" s="46" t="s">
        <v>8</v>
      </c>
      <c r="G158" s="46" t="s">
        <v>114</v>
      </c>
      <c r="H158" s="46" t="s">
        <v>19</v>
      </c>
      <c r="I158" s="46"/>
      <c r="J158" s="46"/>
      <c r="K158" s="46"/>
      <c r="L158" s="48">
        <f>L159</f>
        <v>3050000</v>
      </c>
      <c r="M158" s="48">
        <f t="shared" si="19"/>
        <v>3050000</v>
      </c>
      <c r="N158" s="48">
        <f t="shared" si="19"/>
        <v>3050000</v>
      </c>
    </row>
    <row r="159" spans="1:14" ht="19.5" customHeight="1">
      <c r="A159" s="64" t="s">
        <v>37</v>
      </c>
      <c r="B159" s="62"/>
      <c r="C159" s="63"/>
      <c r="D159" s="46">
        <v>974</v>
      </c>
      <c r="E159" s="46" t="s">
        <v>8</v>
      </c>
      <c r="F159" s="46" t="s">
        <v>8</v>
      </c>
      <c r="G159" s="46" t="s">
        <v>114</v>
      </c>
      <c r="H159" s="46" t="s">
        <v>19</v>
      </c>
      <c r="I159" s="46" t="s">
        <v>36</v>
      </c>
      <c r="J159" s="46"/>
      <c r="K159" s="46"/>
      <c r="L159" s="48">
        <v>3050000</v>
      </c>
      <c r="M159" s="48">
        <v>3050000</v>
      </c>
      <c r="N159" s="48">
        <v>3050000</v>
      </c>
    </row>
    <row r="160" spans="1:15" ht="19.5" customHeight="1">
      <c r="A160" s="89" t="s">
        <v>3</v>
      </c>
      <c r="B160" s="90"/>
      <c r="C160" s="91"/>
      <c r="D160" s="51">
        <v>974</v>
      </c>
      <c r="E160" s="51" t="s">
        <v>8</v>
      </c>
      <c r="F160" s="51" t="s">
        <v>9</v>
      </c>
      <c r="G160" s="51"/>
      <c r="H160" s="51"/>
      <c r="I160" s="51"/>
      <c r="J160" s="51"/>
      <c r="K160" s="51"/>
      <c r="L160" s="54">
        <f>L161</f>
        <v>2612300</v>
      </c>
      <c r="M160" s="54">
        <f aca="true" t="shared" si="20" ref="L160:N161">M161</f>
        <v>2677800</v>
      </c>
      <c r="N160" s="54">
        <f t="shared" si="20"/>
        <v>2677900</v>
      </c>
      <c r="O160" s="40">
        <f>L164+L167+L169+L170+L171+L173+L174+L175+L178+L179+L180+L182+L184+L186</f>
        <v>2559575</v>
      </c>
    </row>
    <row r="161" spans="1:14" ht="19.5" customHeight="1">
      <c r="A161" s="61" t="s">
        <v>92</v>
      </c>
      <c r="B161" s="62"/>
      <c r="C161" s="63"/>
      <c r="D161" s="46">
        <v>974</v>
      </c>
      <c r="E161" s="46" t="s">
        <v>8</v>
      </c>
      <c r="F161" s="46" t="s">
        <v>9</v>
      </c>
      <c r="G161" s="46" t="s">
        <v>91</v>
      </c>
      <c r="H161" s="46"/>
      <c r="I161" s="46"/>
      <c r="J161" s="46"/>
      <c r="K161" s="46"/>
      <c r="L161" s="48">
        <f t="shared" si="20"/>
        <v>2612300</v>
      </c>
      <c r="M161" s="48">
        <f t="shared" si="20"/>
        <v>2677800</v>
      </c>
      <c r="N161" s="48">
        <f t="shared" si="20"/>
        <v>2677900</v>
      </c>
    </row>
    <row r="162" spans="1:14" ht="37.5" customHeight="1">
      <c r="A162" s="64" t="s">
        <v>124</v>
      </c>
      <c r="B162" s="62"/>
      <c r="C162" s="63"/>
      <c r="D162" s="46">
        <v>974</v>
      </c>
      <c r="E162" s="46" t="s">
        <v>8</v>
      </c>
      <c r="F162" s="46" t="s">
        <v>9</v>
      </c>
      <c r="G162" s="46" t="s">
        <v>123</v>
      </c>
      <c r="H162" s="46"/>
      <c r="I162" s="46"/>
      <c r="J162" s="46"/>
      <c r="K162" s="46"/>
      <c r="L162" s="48">
        <f>L163+L168+L172+L181+L183+L166+L185</f>
        <v>2612300</v>
      </c>
      <c r="M162" s="48">
        <f>M163+M168+M172+M181+M183+M166+M185</f>
        <v>2677800</v>
      </c>
      <c r="N162" s="48">
        <f>N163+N168+N172+N181+N183+N166+N185</f>
        <v>2677900</v>
      </c>
    </row>
    <row r="163" spans="1:14" ht="19.5" customHeight="1">
      <c r="A163" s="64" t="s">
        <v>131</v>
      </c>
      <c r="B163" s="62"/>
      <c r="C163" s="63"/>
      <c r="D163" s="46">
        <v>974</v>
      </c>
      <c r="E163" s="46" t="s">
        <v>8</v>
      </c>
      <c r="F163" s="46" t="s">
        <v>9</v>
      </c>
      <c r="G163" s="46" t="s">
        <v>123</v>
      </c>
      <c r="H163" s="46" t="s">
        <v>133</v>
      </c>
      <c r="I163" s="46"/>
      <c r="J163" s="46"/>
      <c r="K163" s="46"/>
      <c r="L163" s="48">
        <f>L164+L165</f>
        <v>1746725</v>
      </c>
      <c r="M163" s="48">
        <f>M164+M165</f>
        <v>1795625</v>
      </c>
      <c r="N163" s="48">
        <f>N164+N165</f>
        <v>1795422</v>
      </c>
    </row>
    <row r="164" spans="1:14" ht="19.5" customHeight="1">
      <c r="A164" s="64" t="s">
        <v>75</v>
      </c>
      <c r="B164" s="62"/>
      <c r="C164" s="63"/>
      <c r="D164" s="46">
        <v>974</v>
      </c>
      <c r="E164" s="46" t="s">
        <v>8</v>
      </c>
      <c r="F164" s="46" t="s">
        <v>9</v>
      </c>
      <c r="G164" s="46" t="s">
        <v>123</v>
      </c>
      <c r="H164" s="46" t="s">
        <v>133</v>
      </c>
      <c r="I164" s="46" t="s">
        <v>71</v>
      </c>
      <c r="J164" s="46"/>
      <c r="K164" s="46"/>
      <c r="L164" s="48">
        <v>1738000</v>
      </c>
      <c r="M164" s="48">
        <v>1788000</v>
      </c>
      <c r="N164" s="48">
        <v>1789000</v>
      </c>
    </row>
    <row r="165" spans="1:14" ht="19.5" customHeight="1">
      <c r="A165" s="64" t="s">
        <v>178</v>
      </c>
      <c r="B165" s="62"/>
      <c r="C165" s="63"/>
      <c r="D165" s="46">
        <v>974</v>
      </c>
      <c r="E165" s="46" t="s">
        <v>8</v>
      </c>
      <c r="F165" s="46" t="s">
        <v>9</v>
      </c>
      <c r="G165" s="46" t="s">
        <v>123</v>
      </c>
      <c r="H165" s="46" t="s">
        <v>133</v>
      </c>
      <c r="I165" s="46" t="s">
        <v>179</v>
      </c>
      <c r="J165" s="46"/>
      <c r="K165" s="46"/>
      <c r="L165" s="48">
        <v>8725</v>
      </c>
      <c r="M165" s="48">
        <v>7625</v>
      </c>
      <c r="N165" s="48">
        <v>6422</v>
      </c>
    </row>
    <row r="166" spans="1:14" ht="30.75" customHeight="1">
      <c r="A166" s="64" t="s">
        <v>132</v>
      </c>
      <c r="B166" s="62"/>
      <c r="C166" s="63"/>
      <c r="D166" s="46">
        <v>974</v>
      </c>
      <c r="E166" s="46" t="s">
        <v>8</v>
      </c>
      <c r="F166" s="46" t="s">
        <v>9</v>
      </c>
      <c r="G166" s="46" t="s">
        <v>123</v>
      </c>
      <c r="H166" s="46" t="s">
        <v>134</v>
      </c>
      <c r="I166" s="46"/>
      <c r="J166" s="46"/>
      <c r="K166" s="46"/>
      <c r="L166" s="48">
        <f>L167</f>
        <v>524875</v>
      </c>
      <c r="M166" s="48">
        <f>M167</f>
        <v>539975</v>
      </c>
      <c r="N166" s="48">
        <f>N167</f>
        <v>540278</v>
      </c>
    </row>
    <row r="167" spans="1:14" ht="19.5" customHeight="1">
      <c r="A167" s="64" t="s">
        <v>76</v>
      </c>
      <c r="B167" s="62"/>
      <c r="C167" s="63"/>
      <c r="D167" s="46">
        <v>974</v>
      </c>
      <c r="E167" s="46" t="s">
        <v>8</v>
      </c>
      <c r="F167" s="46" t="s">
        <v>9</v>
      </c>
      <c r="G167" s="46" t="s">
        <v>123</v>
      </c>
      <c r="H167" s="46" t="s">
        <v>134</v>
      </c>
      <c r="I167" s="46" t="s">
        <v>72</v>
      </c>
      <c r="J167" s="46"/>
      <c r="K167" s="46"/>
      <c r="L167" s="48">
        <v>524875</v>
      </c>
      <c r="M167" s="48">
        <v>539975</v>
      </c>
      <c r="N167" s="48">
        <v>540278</v>
      </c>
    </row>
    <row r="168" spans="1:14" ht="19.5" customHeight="1">
      <c r="A168" s="64" t="s">
        <v>20</v>
      </c>
      <c r="B168" s="62"/>
      <c r="C168" s="63"/>
      <c r="D168" s="46">
        <v>974</v>
      </c>
      <c r="E168" s="46" t="s">
        <v>8</v>
      </c>
      <c r="F168" s="46" t="s">
        <v>9</v>
      </c>
      <c r="G168" s="46" t="s">
        <v>123</v>
      </c>
      <c r="H168" s="46" t="s">
        <v>22</v>
      </c>
      <c r="I168" s="46"/>
      <c r="J168" s="46"/>
      <c r="K168" s="46"/>
      <c r="L168" s="48">
        <f>L169+L170+L171</f>
        <v>158000</v>
      </c>
      <c r="M168" s="48">
        <f>M169+M170+M171</f>
        <v>159500</v>
      </c>
      <c r="N168" s="48">
        <f>N169+N170+N171</f>
        <v>159500</v>
      </c>
    </row>
    <row r="169" spans="1:14" ht="19.5" customHeight="1">
      <c r="A169" s="64" t="s">
        <v>77</v>
      </c>
      <c r="B169" s="62"/>
      <c r="C169" s="63"/>
      <c r="D169" s="46">
        <v>974</v>
      </c>
      <c r="E169" s="46" t="s">
        <v>8</v>
      </c>
      <c r="F169" s="46" t="s">
        <v>9</v>
      </c>
      <c r="G169" s="46" t="s">
        <v>123</v>
      </c>
      <c r="H169" s="46" t="s">
        <v>22</v>
      </c>
      <c r="I169" s="46" t="s">
        <v>73</v>
      </c>
      <c r="J169" s="46"/>
      <c r="K169" s="46"/>
      <c r="L169" s="48">
        <v>138000</v>
      </c>
      <c r="M169" s="48">
        <v>139500</v>
      </c>
      <c r="N169" s="48">
        <v>139500</v>
      </c>
    </row>
    <row r="170" spans="1:14" ht="19.5" customHeight="1">
      <c r="A170" s="64" t="s">
        <v>66</v>
      </c>
      <c r="B170" s="62"/>
      <c r="C170" s="63"/>
      <c r="D170" s="46">
        <v>974</v>
      </c>
      <c r="E170" s="46" t="s">
        <v>8</v>
      </c>
      <c r="F170" s="46" t="s">
        <v>9</v>
      </c>
      <c r="G170" s="46" t="s">
        <v>123</v>
      </c>
      <c r="H170" s="46" t="s">
        <v>22</v>
      </c>
      <c r="I170" s="46" t="s">
        <v>67</v>
      </c>
      <c r="J170" s="46"/>
      <c r="K170" s="46"/>
      <c r="L170" s="48">
        <v>8000</v>
      </c>
      <c r="M170" s="48">
        <v>8000</v>
      </c>
      <c r="N170" s="48">
        <v>8000</v>
      </c>
    </row>
    <row r="171" spans="1:14" ht="19.5" customHeight="1">
      <c r="A171" s="64" t="s">
        <v>193</v>
      </c>
      <c r="B171" s="62"/>
      <c r="C171" s="63"/>
      <c r="D171" s="46">
        <v>974</v>
      </c>
      <c r="E171" s="46" t="s">
        <v>8</v>
      </c>
      <c r="F171" s="46" t="s">
        <v>9</v>
      </c>
      <c r="G171" s="46" t="s">
        <v>123</v>
      </c>
      <c r="H171" s="46" t="s">
        <v>22</v>
      </c>
      <c r="I171" s="46" t="s">
        <v>188</v>
      </c>
      <c r="J171" s="46"/>
      <c r="K171" s="46"/>
      <c r="L171" s="48">
        <v>12000</v>
      </c>
      <c r="M171" s="48">
        <v>12000</v>
      </c>
      <c r="N171" s="48">
        <v>12000</v>
      </c>
    </row>
    <row r="172" spans="1:14" ht="25.5" customHeight="1">
      <c r="A172" s="64" t="s">
        <v>42</v>
      </c>
      <c r="B172" s="62"/>
      <c r="C172" s="63"/>
      <c r="D172" s="46">
        <v>974</v>
      </c>
      <c r="E172" s="46" t="s">
        <v>8</v>
      </c>
      <c r="F172" s="46" t="s">
        <v>9</v>
      </c>
      <c r="G172" s="46" t="s">
        <v>123</v>
      </c>
      <c r="H172" s="46" t="s">
        <v>21</v>
      </c>
      <c r="I172" s="46"/>
      <c r="J172" s="46"/>
      <c r="K172" s="46"/>
      <c r="L172" s="48">
        <f>L173+L174+L175+L178+L180+L179+L176+L177</f>
        <v>149100</v>
      </c>
      <c r="M172" s="48">
        <f>M173+M174+M175+M178+M180+M179+M176+M177</f>
        <v>149100</v>
      </c>
      <c r="N172" s="48">
        <f>N173+N174+N175+N178+N180+N179+N176+N177</f>
        <v>149100</v>
      </c>
    </row>
    <row r="173" spans="1:14" ht="19.5" customHeight="1" hidden="1">
      <c r="A173" s="64" t="s">
        <v>80</v>
      </c>
      <c r="B173" s="62"/>
      <c r="C173" s="63"/>
      <c r="D173" s="46">
        <v>974</v>
      </c>
      <c r="E173" s="46" t="s">
        <v>8</v>
      </c>
      <c r="F173" s="46" t="s">
        <v>9</v>
      </c>
      <c r="G173" s="46" t="s">
        <v>123</v>
      </c>
      <c r="H173" s="46" t="s">
        <v>21</v>
      </c>
      <c r="I173" s="46" t="s">
        <v>79</v>
      </c>
      <c r="J173" s="46"/>
      <c r="K173" s="46"/>
      <c r="L173" s="48">
        <v>0</v>
      </c>
      <c r="M173" s="48">
        <v>0</v>
      </c>
      <c r="N173" s="48">
        <v>0</v>
      </c>
    </row>
    <row r="174" spans="1:14" ht="19.5" customHeight="1">
      <c r="A174" s="64" t="s">
        <v>78</v>
      </c>
      <c r="B174" s="62"/>
      <c r="C174" s="63"/>
      <c r="D174" s="46">
        <v>974</v>
      </c>
      <c r="E174" s="46" t="s">
        <v>8</v>
      </c>
      <c r="F174" s="46" t="s">
        <v>9</v>
      </c>
      <c r="G174" s="46" t="s">
        <v>123</v>
      </c>
      <c r="H174" s="46" t="s">
        <v>21</v>
      </c>
      <c r="I174" s="46" t="s">
        <v>74</v>
      </c>
      <c r="J174" s="46"/>
      <c r="K174" s="46"/>
      <c r="L174" s="48">
        <v>9000</v>
      </c>
      <c r="M174" s="48">
        <v>9000</v>
      </c>
      <c r="N174" s="48">
        <v>9000</v>
      </c>
    </row>
    <row r="175" spans="1:14" ht="19.5" customHeight="1">
      <c r="A175" s="64" t="s">
        <v>66</v>
      </c>
      <c r="B175" s="62"/>
      <c r="C175" s="63"/>
      <c r="D175" s="46">
        <v>974</v>
      </c>
      <c r="E175" s="46" t="s">
        <v>8</v>
      </c>
      <c r="F175" s="46" t="s">
        <v>9</v>
      </c>
      <c r="G175" s="46" t="s">
        <v>123</v>
      </c>
      <c r="H175" s="46" t="s">
        <v>21</v>
      </c>
      <c r="I175" s="46" t="s">
        <v>67</v>
      </c>
      <c r="J175" s="46"/>
      <c r="K175" s="46"/>
      <c r="L175" s="48">
        <v>15000</v>
      </c>
      <c r="M175" s="48">
        <v>15000</v>
      </c>
      <c r="N175" s="48">
        <v>15000</v>
      </c>
    </row>
    <row r="176" spans="1:14" ht="19.5" customHeight="1">
      <c r="A176" s="64" t="s">
        <v>195</v>
      </c>
      <c r="B176" s="62"/>
      <c r="C176" s="63"/>
      <c r="D176" s="46">
        <v>974</v>
      </c>
      <c r="E176" s="46" t="s">
        <v>8</v>
      </c>
      <c r="F176" s="46" t="s">
        <v>9</v>
      </c>
      <c r="G176" s="46" t="s">
        <v>123</v>
      </c>
      <c r="H176" s="46" t="s">
        <v>21</v>
      </c>
      <c r="I176" s="46" t="s">
        <v>180</v>
      </c>
      <c r="J176" s="46"/>
      <c r="K176" s="46"/>
      <c r="L176" s="48">
        <v>40000</v>
      </c>
      <c r="M176" s="48">
        <v>40000</v>
      </c>
      <c r="N176" s="48">
        <v>40000</v>
      </c>
    </row>
    <row r="177" spans="1:14" ht="19.5" customHeight="1">
      <c r="A177" s="64" t="s">
        <v>192</v>
      </c>
      <c r="B177" s="62"/>
      <c r="C177" s="63"/>
      <c r="D177" s="46">
        <v>974</v>
      </c>
      <c r="E177" s="46" t="s">
        <v>8</v>
      </c>
      <c r="F177" s="46" t="s">
        <v>9</v>
      </c>
      <c r="G177" s="46" t="s">
        <v>123</v>
      </c>
      <c r="H177" s="46" t="s">
        <v>21</v>
      </c>
      <c r="I177" s="46" t="s">
        <v>189</v>
      </c>
      <c r="J177" s="46"/>
      <c r="K177" s="46"/>
      <c r="L177" s="48">
        <v>4000</v>
      </c>
      <c r="M177" s="48">
        <v>4000</v>
      </c>
      <c r="N177" s="48">
        <v>4000</v>
      </c>
    </row>
    <row r="178" spans="1:14" ht="19.5" customHeight="1">
      <c r="A178" s="64" t="s">
        <v>190</v>
      </c>
      <c r="B178" s="62"/>
      <c r="C178" s="63"/>
      <c r="D178" s="46">
        <v>974</v>
      </c>
      <c r="E178" s="46" t="s">
        <v>8</v>
      </c>
      <c r="F178" s="46" t="s">
        <v>9</v>
      </c>
      <c r="G178" s="46" t="s">
        <v>123</v>
      </c>
      <c r="H178" s="46" t="s">
        <v>21</v>
      </c>
      <c r="I178" s="46" t="s">
        <v>191</v>
      </c>
      <c r="J178" s="46"/>
      <c r="K178" s="46"/>
      <c r="L178" s="48">
        <v>66100</v>
      </c>
      <c r="M178" s="48">
        <v>66100</v>
      </c>
      <c r="N178" s="48">
        <v>66100</v>
      </c>
    </row>
    <row r="179" spans="1:14" ht="19.5" customHeight="1">
      <c r="A179" s="64" t="s">
        <v>150</v>
      </c>
      <c r="B179" s="62"/>
      <c r="C179" s="63"/>
      <c r="D179" s="46" t="s">
        <v>83</v>
      </c>
      <c r="E179" s="46" t="s">
        <v>8</v>
      </c>
      <c r="F179" s="46" t="s">
        <v>9</v>
      </c>
      <c r="G179" s="46" t="s">
        <v>123</v>
      </c>
      <c r="H179" s="46" t="s">
        <v>21</v>
      </c>
      <c r="I179" s="46" t="s">
        <v>149</v>
      </c>
      <c r="J179" s="46"/>
      <c r="K179" s="46"/>
      <c r="L179" s="48">
        <v>0</v>
      </c>
      <c r="M179" s="48">
        <v>0</v>
      </c>
      <c r="N179" s="48">
        <v>0</v>
      </c>
    </row>
    <row r="180" spans="1:14" ht="19.5" customHeight="1">
      <c r="A180" s="64" t="s">
        <v>193</v>
      </c>
      <c r="B180" s="62"/>
      <c r="C180" s="63"/>
      <c r="D180" s="46">
        <v>974</v>
      </c>
      <c r="E180" s="46" t="s">
        <v>8</v>
      </c>
      <c r="F180" s="46" t="s">
        <v>9</v>
      </c>
      <c r="G180" s="46" t="s">
        <v>123</v>
      </c>
      <c r="H180" s="46" t="s">
        <v>21</v>
      </c>
      <c r="I180" s="46" t="s">
        <v>188</v>
      </c>
      <c r="J180" s="46"/>
      <c r="K180" s="46"/>
      <c r="L180" s="48">
        <v>15000</v>
      </c>
      <c r="M180" s="48">
        <v>15000</v>
      </c>
      <c r="N180" s="48">
        <v>15000</v>
      </c>
    </row>
    <row r="181" spans="1:14" ht="19.5" customHeight="1">
      <c r="A181" s="64" t="s">
        <v>23</v>
      </c>
      <c r="B181" s="62"/>
      <c r="C181" s="63"/>
      <c r="D181" s="46">
        <v>974</v>
      </c>
      <c r="E181" s="46" t="s">
        <v>8</v>
      </c>
      <c r="F181" s="46" t="s">
        <v>9</v>
      </c>
      <c r="G181" s="46" t="s">
        <v>123</v>
      </c>
      <c r="H181" s="46" t="s">
        <v>24</v>
      </c>
      <c r="I181" s="46"/>
      <c r="J181" s="46"/>
      <c r="K181" s="46"/>
      <c r="L181" s="48">
        <f>L182</f>
        <v>33600</v>
      </c>
      <c r="M181" s="48">
        <f>M182</f>
        <v>33600</v>
      </c>
      <c r="N181" s="48">
        <f>N182</f>
        <v>33600</v>
      </c>
    </row>
    <row r="182" spans="1:14" ht="19.5" customHeight="1">
      <c r="A182" s="64" t="s">
        <v>196</v>
      </c>
      <c r="B182" s="62"/>
      <c r="C182" s="63"/>
      <c r="D182" s="46">
        <v>974</v>
      </c>
      <c r="E182" s="46" t="s">
        <v>8</v>
      </c>
      <c r="F182" s="46" t="s">
        <v>9</v>
      </c>
      <c r="G182" s="46" t="s">
        <v>123</v>
      </c>
      <c r="H182" s="46" t="s">
        <v>24</v>
      </c>
      <c r="I182" s="46" t="s">
        <v>181</v>
      </c>
      <c r="J182" s="46"/>
      <c r="K182" s="46"/>
      <c r="L182" s="48">
        <v>33600</v>
      </c>
      <c r="M182" s="48">
        <v>33600</v>
      </c>
      <c r="N182" s="48">
        <v>33600</v>
      </c>
    </row>
    <row r="183" spans="1:14" ht="19.5" customHeight="1" hidden="1">
      <c r="A183" s="64" t="s">
        <v>196</v>
      </c>
      <c r="B183" s="62"/>
      <c r="C183" s="63"/>
      <c r="D183" s="46">
        <v>974</v>
      </c>
      <c r="E183" s="46" t="s">
        <v>8</v>
      </c>
      <c r="F183" s="46" t="s">
        <v>9</v>
      </c>
      <c r="G183" s="46" t="s">
        <v>123</v>
      </c>
      <c r="H183" s="46" t="s">
        <v>25</v>
      </c>
      <c r="I183" s="46"/>
      <c r="J183" s="46"/>
      <c r="K183" s="46"/>
      <c r="L183" s="48">
        <f>L184</f>
        <v>0</v>
      </c>
      <c r="M183" s="48">
        <f>M184</f>
        <v>0</v>
      </c>
      <c r="N183" s="48">
        <f>N184</f>
        <v>0</v>
      </c>
    </row>
    <row r="184" spans="1:14" ht="19.5" customHeight="1" hidden="1">
      <c r="A184" s="64" t="s">
        <v>69</v>
      </c>
      <c r="B184" s="62"/>
      <c r="C184" s="63"/>
      <c r="D184" s="46">
        <v>974</v>
      </c>
      <c r="E184" s="46" t="s">
        <v>8</v>
      </c>
      <c r="F184" s="46" t="s">
        <v>9</v>
      </c>
      <c r="G184" s="46" t="s">
        <v>123</v>
      </c>
      <c r="H184" s="46" t="s">
        <v>25</v>
      </c>
      <c r="I184" s="46" t="s">
        <v>181</v>
      </c>
      <c r="J184" s="46"/>
      <c r="K184" s="46"/>
      <c r="L184" s="48">
        <v>0</v>
      </c>
      <c r="M184" s="48">
        <v>0</v>
      </c>
      <c r="N184" s="48">
        <v>0</v>
      </c>
    </row>
    <row r="185" spans="1:14" ht="24" customHeight="1" hidden="1">
      <c r="A185" s="31" t="s">
        <v>175</v>
      </c>
      <c r="B185" s="32"/>
      <c r="C185" s="33"/>
      <c r="D185" s="46" t="s">
        <v>83</v>
      </c>
      <c r="E185" s="46" t="s">
        <v>8</v>
      </c>
      <c r="F185" s="46" t="s">
        <v>9</v>
      </c>
      <c r="G185" s="46" t="s">
        <v>156</v>
      </c>
      <c r="H185" s="46" t="s">
        <v>174</v>
      </c>
      <c r="I185" s="46"/>
      <c r="J185" s="46"/>
      <c r="K185" s="46"/>
      <c r="L185" s="48">
        <f>L186</f>
        <v>0</v>
      </c>
      <c r="M185" s="48">
        <f>M186</f>
        <v>0</v>
      </c>
      <c r="N185" s="48">
        <f>N186</f>
        <v>0</v>
      </c>
    </row>
    <row r="186" spans="1:14" ht="19.5" customHeight="1" hidden="1">
      <c r="A186" s="31" t="s">
        <v>69</v>
      </c>
      <c r="B186" s="32"/>
      <c r="C186" s="33"/>
      <c r="D186" s="46" t="s">
        <v>83</v>
      </c>
      <c r="E186" s="46" t="s">
        <v>8</v>
      </c>
      <c r="F186" s="46" t="s">
        <v>9</v>
      </c>
      <c r="G186" s="46" t="s">
        <v>156</v>
      </c>
      <c r="H186" s="46" t="s">
        <v>174</v>
      </c>
      <c r="I186" s="46" t="s">
        <v>68</v>
      </c>
      <c r="J186" s="46"/>
      <c r="K186" s="46"/>
      <c r="L186" s="48">
        <v>0</v>
      </c>
      <c r="M186" s="48">
        <v>0</v>
      </c>
      <c r="N186" s="48">
        <v>0</v>
      </c>
    </row>
    <row r="187" spans="1:14" ht="19.5" customHeight="1">
      <c r="A187" s="122" t="s">
        <v>15</v>
      </c>
      <c r="B187" s="123"/>
      <c r="C187" s="124"/>
      <c r="D187" s="26">
        <v>974</v>
      </c>
      <c r="E187" s="26" t="s">
        <v>10</v>
      </c>
      <c r="F187" s="26"/>
      <c r="G187" s="26"/>
      <c r="H187" s="26"/>
      <c r="I187" s="26"/>
      <c r="J187" s="26"/>
      <c r="K187" s="26"/>
      <c r="L187" s="27">
        <f>L188+L199+L203</f>
        <v>7080500</v>
      </c>
      <c r="M187" s="27">
        <f>M188+M199+M203</f>
        <v>7384100</v>
      </c>
      <c r="N187" s="27">
        <f>N188+N199+N203</f>
        <v>7087900</v>
      </c>
    </row>
    <row r="188" spans="1:14" ht="19.5" customHeight="1">
      <c r="A188" s="55" t="s">
        <v>183</v>
      </c>
      <c r="B188" s="56"/>
      <c r="C188" s="57"/>
      <c r="D188" s="53" t="s">
        <v>83</v>
      </c>
      <c r="E188" s="53" t="s">
        <v>10</v>
      </c>
      <c r="F188" s="53" t="s">
        <v>141</v>
      </c>
      <c r="G188" s="53"/>
      <c r="H188" s="53"/>
      <c r="I188" s="53"/>
      <c r="J188" s="53"/>
      <c r="K188" s="53"/>
      <c r="L188" s="54">
        <f>L189+L193+L196</f>
        <v>6940500</v>
      </c>
      <c r="M188" s="54">
        <f>M189+M193+M196</f>
        <v>7240500</v>
      </c>
      <c r="N188" s="54">
        <f>N189+N193+N196</f>
        <v>6940500</v>
      </c>
    </row>
    <row r="189" spans="1:15" ht="19.5" customHeight="1">
      <c r="A189" s="34" t="s">
        <v>140</v>
      </c>
      <c r="B189" s="35"/>
      <c r="C189" s="36"/>
      <c r="D189" s="46" t="s">
        <v>83</v>
      </c>
      <c r="E189" s="46" t="s">
        <v>10</v>
      </c>
      <c r="F189" s="46" t="s">
        <v>141</v>
      </c>
      <c r="G189" s="46" t="s">
        <v>116</v>
      </c>
      <c r="H189" s="46"/>
      <c r="I189" s="46"/>
      <c r="J189" s="46"/>
      <c r="K189" s="46"/>
      <c r="L189" s="48">
        <f>L190</f>
        <v>6355300</v>
      </c>
      <c r="M189" s="50">
        <f aca="true" t="shared" si="21" ref="L189:N191">M190</f>
        <v>6355300</v>
      </c>
      <c r="N189" s="50">
        <f t="shared" si="21"/>
        <v>6355300</v>
      </c>
      <c r="O189" s="40">
        <f>L192+L195+L198+L202+L206</f>
        <v>7080500</v>
      </c>
    </row>
    <row r="190" spans="1:14" ht="25.5" customHeight="1">
      <c r="A190" s="34" t="s">
        <v>142</v>
      </c>
      <c r="B190" s="35"/>
      <c r="C190" s="36"/>
      <c r="D190" s="46" t="s">
        <v>83</v>
      </c>
      <c r="E190" s="46" t="s">
        <v>10</v>
      </c>
      <c r="F190" s="46" t="s">
        <v>141</v>
      </c>
      <c r="G190" s="46" t="s">
        <v>143</v>
      </c>
      <c r="H190" s="46"/>
      <c r="I190" s="46"/>
      <c r="J190" s="46"/>
      <c r="K190" s="46"/>
      <c r="L190" s="48">
        <f t="shared" si="21"/>
        <v>6355300</v>
      </c>
      <c r="M190" s="50">
        <f t="shared" si="21"/>
        <v>6355300</v>
      </c>
      <c r="N190" s="50">
        <f t="shared" si="21"/>
        <v>6355300</v>
      </c>
    </row>
    <row r="191" spans="1:14" ht="24" customHeight="1">
      <c r="A191" s="61" t="s">
        <v>43</v>
      </c>
      <c r="B191" s="35"/>
      <c r="C191" s="36"/>
      <c r="D191" s="46" t="s">
        <v>83</v>
      </c>
      <c r="E191" s="46" t="s">
        <v>10</v>
      </c>
      <c r="F191" s="46" t="s">
        <v>141</v>
      </c>
      <c r="G191" s="46" t="s">
        <v>143</v>
      </c>
      <c r="H191" s="46" t="s">
        <v>29</v>
      </c>
      <c r="I191" s="46"/>
      <c r="J191" s="46"/>
      <c r="K191" s="46"/>
      <c r="L191" s="48">
        <f t="shared" si="21"/>
        <v>6355300</v>
      </c>
      <c r="M191" s="50">
        <f t="shared" si="21"/>
        <v>6355300</v>
      </c>
      <c r="N191" s="50">
        <f t="shared" si="21"/>
        <v>6355300</v>
      </c>
    </row>
    <row r="192" spans="1:14" ht="19.5" customHeight="1">
      <c r="A192" s="61" t="s">
        <v>40</v>
      </c>
      <c r="B192" s="35"/>
      <c r="C192" s="36"/>
      <c r="D192" s="46" t="s">
        <v>83</v>
      </c>
      <c r="E192" s="46" t="s">
        <v>10</v>
      </c>
      <c r="F192" s="46" t="s">
        <v>141</v>
      </c>
      <c r="G192" s="46" t="s">
        <v>143</v>
      </c>
      <c r="H192" s="46" t="s">
        <v>29</v>
      </c>
      <c r="I192" s="46" t="s">
        <v>38</v>
      </c>
      <c r="J192" s="46"/>
      <c r="K192" s="46"/>
      <c r="L192" s="48">
        <v>6355300</v>
      </c>
      <c r="M192" s="50">
        <v>6355300</v>
      </c>
      <c r="N192" s="50">
        <v>6355300</v>
      </c>
    </row>
    <row r="193" spans="1:14" ht="63.75" customHeight="1">
      <c r="A193" s="140" t="s">
        <v>126</v>
      </c>
      <c r="B193" s="141"/>
      <c r="C193" s="142"/>
      <c r="D193" s="46">
        <v>974</v>
      </c>
      <c r="E193" s="46" t="s">
        <v>10</v>
      </c>
      <c r="F193" s="46" t="s">
        <v>141</v>
      </c>
      <c r="G193" s="46" t="s">
        <v>125</v>
      </c>
      <c r="H193" s="46"/>
      <c r="I193" s="46"/>
      <c r="J193" s="46"/>
      <c r="K193" s="46"/>
      <c r="L193" s="48">
        <f>L194</f>
        <v>585200</v>
      </c>
      <c r="M193" s="50">
        <f aca="true" t="shared" si="22" ref="L193:N194">M194</f>
        <v>585200</v>
      </c>
      <c r="N193" s="50">
        <f t="shared" si="22"/>
        <v>585200</v>
      </c>
    </row>
    <row r="194" spans="1:14" ht="30" customHeight="1">
      <c r="A194" s="61" t="s">
        <v>43</v>
      </c>
      <c r="B194" s="65"/>
      <c r="C194" s="66"/>
      <c r="D194" s="46">
        <v>974</v>
      </c>
      <c r="E194" s="46" t="s">
        <v>10</v>
      </c>
      <c r="F194" s="46" t="s">
        <v>141</v>
      </c>
      <c r="G194" s="46" t="s">
        <v>125</v>
      </c>
      <c r="H194" s="46" t="s">
        <v>29</v>
      </c>
      <c r="I194" s="46"/>
      <c r="J194" s="46"/>
      <c r="K194" s="46"/>
      <c r="L194" s="48">
        <f t="shared" si="22"/>
        <v>585200</v>
      </c>
      <c r="M194" s="50">
        <f t="shared" si="22"/>
        <v>585200</v>
      </c>
      <c r="N194" s="50">
        <f t="shared" si="22"/>
        <v>585200</v>
      </c>
    </row>
    <row r="195" spans="1:14" ht="18.75" customHeight="1">
      <c r="A195" s="61" t="s">
        <v>40</v>
      </c>
      <c r="B195" s="65"/>
      <c r="C195" s="66"/>
      <c r="D195" s="46">
        <v>974</v>
      </c>
      <c r="E195" s="46" t="s">
        <v>10</v>
      </c>
      <c r="F195" s="46" t="s">
        <v>141</v>
      </c>
      <c r="G195" s="46" t="s">
        <v>125</v>
      </c>
      <c r="H195" s="46" t="s">
        <v>29</v>
      </c>
      <c r="I195" s="46" t="s">
        <v>38</v>
      </c>
      <c r="J195" s="46"/>
      <c r="K195" s="46"/>
      <c r="L195" s="48">
        <v>585200</v>
      </c>
      <c r="M195" s="50">
        <v>585200</v>
      </c>
      <c r="N195" s="50">
        <v>585200</v>
      </c>
    </row>
    <row r="196" spans="1:14" ht="26.25" customHeight="1">
      <c r="A196" s="61" t="s">
        <v>148</v>
      </c>
      <c r="B196" s="65"/>
      <c r="C196" s="66"/>
      <c r="D196" s="46" t="s">
        <v>83</v>
      </c>
      <c r="E196" s="46" t="s">
        <v>10</v>
      </c>
      <c r="F196" s="46" t="s">
        <v>141</v>
      </c>
      <c r="G196" s="46" t="s">
        <v>182</v>
      </c>
      <c r="H196" s="46"/>
      <c r="I196" s="46"/>
      <c r="J196" s="46"/>
      <c r="K196" s="46"/>
      <c r="L196" s="48">
        <f>L197</f>
        <v>0</v>
      </c>
      <c r="M196" s="50">
        <f aca="true" t="shared" si="23" ref="L196:N197">M197</f>
        <v>300000</v>
      </c>
      <c r="N196" s="50">
        <f t="shared" si="23"/>
        <v>0</v>
      </c>
    </row>
    <row r="197" spans="1:14" ht="27.75" customHeight="1">
      <c r="A197" s="61" t="s">
        <v>43</v>
      </c>
      <c r="B197" s="65"/>
      <c r="C197" s="66"/>
      <c r="D197" s="46" t="s">
        <v>83</v>
      </c>
      <c r="E197" s="46" t="s">
        <v>10</v>
      </c>
      <c r="F197" s="46" t="s">
        <v>141</v>
      </c>
      <c r="G197" s="46" t="s">
        <v>182</v>
      </c>
      <c r="H197" s="46" t="s">
        <v>29</v>
      </c>
      <c r="I197" s="46"/>
      <c r="J197" s="46"/>
      <c r="K197" s="46"/>
      <c r="L197" s="48">
        <f t="shared" si="23"/>
        <v>0</v>
      </c>
      <c r="M197" s="50">
        <f t="shared" si="23"/>
        <v>300000</v>
      </c>
      <c r="N197" s="50">
        <f t="shared" si="23"/>
        <v>0</v>
      </c>
    </row>
    <row r="198" spans="1:14" ht="21" customHeight="1">
      <c r="A198" s="61" t="s">
        <v>40</v>
      </c>
      <c r="B198" s="65"/>
      <c r="C198" s="66"/>
      <c r="D198" s="46" t="s">
        <v>83</v>
      </c>
      <c r="E198" s="46" t="s">
        <v>10</v>
      </c>
      <c r="F198" s="46" t="s">
        <v>141</v>
      </c>
      <c r="G198" s="46" t="s">
        <v>182</v>
      </c>
      <c r="H198" s="46" t="s">
        <v>29</v>
      </c>
      <c r="I198" s="46" t="s">
        <v>38</v>
      </c>
      <c r="J198" s="46"/>
      <c r="K198" s="46"/>
      <c r="L198" s="48">
        <v>0</v>
      </c>
      <c r="M198" s="50">
        <v>300000</v>
      </c>
      <c r="N198" s="50">
        <v>0</v>
      </c>
    </row>
    <row r="199" spans="1:14" ht="24" customHeight="1">
      <c r="A199" s="67" t="s">
        <v>4</v>
      </c>
      <c r="B199" s="68"/>
      <c r="C199" s="69"/>
      <c r="D199" s="53">
        <v>974</v>
      </c>
      <c r="E199" s="53">
        <v>10</v>
      </c>
      <c r="F199" s="53" t="s">
        <v>7</v>
      </c>
      <c r="G199" s="53"/>
      <c r="H199" s="53"/>
      <c r="I199" s="53"/>
      <c r="J199" s="53"/>
      <c r="K199" s="53"/>
      <c r="L199" s="54">
        <f>L200</f>
        <v>90000</v>
      </c>
      <c r="M199" s="54">
        <f>M200</f>
        <v>93600</v>
      </c>
      <c r="N199" s="54">
        <f>N200</f>
        <v>97400</v>
      </c>
    </row>
    <row r="200" spans="1:14" ht="30" customHeight="1">
      <c r="A200" s="140" t="s">
        <v>128</v>
      </c>
      <c r="B200" s="141"/>
      <c r="C200" s="142"/>
      <c r="D200" s="46">
        <v>974</v>
      </c>
      <c r="E200" s="46">
        <v>10</v>
      </c>
      <c r="F200" s="46" t="s">
        <v>7</v>
      </c>
      <c r="G200" s="46" t="s">
        <v>127</v>
      </c>
      <c r="H200" s="46"/>
      <c r="I200" s="46"/>
      <c r="J200" s="46"/>
      <c r="K200" s="46"/>
      <c r="L200" s="48">
        <f>L201</f>
        <v>90000</v>
      </c>
      <c r="M200" s="50">
        <f aca="true" t="shared" si="24" ref="L200:N205">M201</f>
        <v>93600</v>
      </c>
      <c r="N200" s="50">
        <f t="shared" si="24"/>
        <v>97400</v>
      </c>
    </row>
    <row r="201" spans="1:14" ht="18" customHeight="1">
      <c r="A201" s="140" t="s">
        <v>43</v>
      </c>
      <c r="B201" s="141"/>
      <c r="C201" s="142"/>
      <c r="D201" s="46">
        <v>974</v>
      </c>
      <c r="E201" s="46">
        <v>10</v>
      </c>
      <c r="F201" s="46" t="s">
        <v>7</v>
      </c>
      <c r="G201" s="46" t="s">
        <v>127</v>
      </c>
      <c r="H201" s="46" t="s">
        <v>29</v>
      </c>
      <c r="I201" s="46"/>
      <c r="J201" s="46"/>
      <c r="K201" s="46"/>
      <c r="L201" s="48">
        <f t="shared" si="24"/>
        <v>90000</v>
      </c>
      <c r="M201" s="50">
        <f t="shared" si="24"/>
        <v>93600</v>
      </c>
      <c r="N201" s="50">
        <f t="shared" si="24"/>
        <v>97400</v>
      </c>
    </row>
    <row r="202" spans="1:14" ht="19.5" customHeight="1">
      <c r="A202" s="61" t="s">
        <v>40</v>
      </c>
      <c r="B202" s="65"/>
      <c r="C202" s="66"/>
      <c r="D202" s="46">
        <v>974</v>
      </c>
      <c r="E202" s="46">
        <v>10</v>
      </c>
      <c r="F202" s="46" t="s">
        <v>7</v>
      </c>
      <c r="G202" s="46" t="s">
        <v>127</v>
      </c>
      <c r="H202" s="46" t="s">
        <v>29</v>
      </c>
      <c r="I202" s="46" t="s">
        <v>38</v>
      </c>
      <c r="J202" s="46"/>
      <c r="K202" s="49"/>
      <c r="L202" s="48">
        <v>90000</v>
      </c>
      <c r="M202" s="50">
        <v>93600</v>
      </c>
      <c r="N202" s="50">
        <v>97400</v>
      </c>
    </row>
    <row r="203" spans="1:14" ht="19.5" customHeight="1">
      <c r="A203" s="67" t="s">
        <v>167</v>
      </c>
      <c r="B203" s="68"/>
      <c r="C203" s="69"/>
      <c r="D203" s="53">
        <v>974</v>
      </c>
      <c r="E203" s="53">
        <v>10</v>
      </c>
      <c r="F203" s="53" t="s">
        <v>166</v>
      </c>
      <c r="G203" s="53"/>
      <c r="H203" s="53"/>
      <c r="I203" s="53"/>
      <c r="J203" s="53"/>
      <c r="K203" s="53"/>
      <c r="L203" s="54">
        <f>L204</f>
        <v>50000</v>
      </c>
      <c r="M203" s="54">
        <f>M204</f>
        <v>50000</v>
      </c>
      <c r="N203" s="54">
        <f>N204</f>
        <v>50000</v>
      </c>
    </row>
    <row r="204" spans="1:14" ht="19.5" customHeight="1">
      <c r="A204" s="61" t="s">
        <v>167</v>
      </c>
      <c r="B204" s="65"/>
      <c r="C204" s="66"/>
      <c r="D204" s="46">
        <v>974</v>
      </c>
      <c r="E204" s="46">
        <v>10</v>
      </c>
      <c r="F204" s="46" t="s">
        <v>166</v>
      </c>
      <c r="G204" s="46" t="s">
        <v>146</v>
      </c>
      <c r="H204" s="46"/>
      <c r="I204" s="46"/>
      <c r="J204" s="46"/>
      <c r="K204" s="46"/>
      <c r="L204" s="48">
        <f>L205</f>
        <v>50000</v>
      </c>
      <c r="M204" s="50">
        <f t="shared" si="24"/>
        <v>50000</v>
      </c>
      <c r="N204" s="50">
        <f t="shared" si="24"/>
        <v>50000</v>
      </c>
    </row>
    <row r="205" spans="1:14" ht="26.25" customHeight="1">
      <c r="A205" s="140" t="s">
        <v>43</v>
      </c>
      <c r="B205" s="141"/>
      <c r="C205" s="142"/>
      <c r="D205" s="46">
        <v>974</v>
      </c>
      <c r="E205" s="46">
        <v>10</v>
      </c>
      <c r="F205" s="46" t="s">
        <v>166</v>
      </c>
      <c r="G205" s="46" t="s">
        <v>146</v>
      </c>
      <c r="H205" s="46" t="s">
        <v>29</v>
      </c>
      <c r="I205" s="46"/>
      <c r="J205" s="46"/>
      <c r="K205" s="46"/>
      <c r="L205" s="48">
        <f t="shared" si="24"/>
        <v>50000</v>
      </c>
      <c r="M205" s="50">
        <f t="shared" si="24"/>
        <v>50000</v>
      </c>
      <c r="N205" s="50">
        <f t="shared" si="24"/>
        <v>50000</v>
      </c>
    </row>
    <row r="206" spans="1:14" ht="19.5" customHeight="1">
      <c r="A206" s="61" t="s">
        <v>40</v>
      </c>
      <c r="B206" s="65"/>
      <c r="C206" s="66"/>
      <c r="D206" s="46">
        <v>974</v>
      </c>
      <c r="E206" s="46">
        <v>10</v>
      </c>
      <c r="F206" s="46" t="s">
        <v>166</v>
      </c>
      <c r="G206" s="46" t="s">
        <v>146</v>
      </c>
      <c r="H206" s="46" t="s">
        <v>29</v>
      </c>
      <c r="I206" s="46" t="s">
        <v>38</v>
      </c>
      <c r="J206" s="46"/>
      <c r="K206" s="49"/>
      <c r="L206" s="48">
        <v>50000</v>
      </c>
      <c r="M206" s="50">
        <v>50000</v>
      </c>
      <c r="N206" s="50">
        <v>50000</v>
      </c>
    </row>
    <row r="207" spans="1:15" ht="19.5" customHeight="1">
      <c r="A207" s="86" t="s">
        <v>13</v>
      </c>
      <c r="B207" s="87"/>
      <c r="C207" s="88"/>
      <c r="D207" s="26">
        <v>974</v>
      </c>
      <c r="E207" s="26" t="s">
        <v>12</v>
      </c>
      <c r="F207" s="26"/>
      <c r="G207" s="26"/>
      <c r="H207" s="26"/>
      <c r="I207" s="26"/>
      <c r="J207" s="26"/>
      <c r="K207" s="26"/>
      <c r="L207" s="27">
        <f>L218+L208</f>
        <v>5620200</v>
      </c>
      <c r="M207" s="27">
        <f>M218+M208</f>
        <v>5251800</v>
      </c>
      <c r="N207" s="27">
        <f>N218+N208</f>
        <v>5250800</v>
      </c>
      <c r="O207" s="40">
        <f>L212+L214+L215+L216</f>
        <v>440000</v>
      </c>
    </row>
    <row r="208" spans="1:14" ht="19.5" customHeight="1">
      <c r="A208" s="89" t="s">
        <v>45</v>
      </c>
      <c r="B208" s="90"/>
      <c r="C208" s="91"/>
      <c r="D208" s="51">
        <v>974</v>
      </c>
      <c r="E208" s="51" t="s">
        <v>12</v>
      </c>
      <c r="F208" s="51" t="s">
        <v>6</v>
      </c>
      <c r="G208" s="51"/>
      <c r="H208" s="51"/>
      <c r="I208" s="51"/>
      <c r="J208" s="51"/>
      <c r="K208" s="51"/>
      <c r="L208" s="54">
        <f aca="true" t="shared" si="25" ref="L208:N209">L209</f>
        <v>450000</v>
      </c>
      <c r="M208" s="54">
        <f t="shared" si="25"/>
        <v>0</v>
      </c>
      <c r="N208" s="54">
        <f t="shared" si="25"/>
        <v>0</v>
      </c>
    </row>
    <row r="209" spans="1:14" ht="19.5" customHeight="1">
      <c r="A209" s="61" t="s">
        <v>104</v>
      </c>
      <c r="B209" s="62"/>
      <c r="C209" s="63"/>
      <c r="D209" s="46">
        <v>974</v>
      </c>
      <c r="E209" s="46" t="s">
        <v>12</v>
      </c>
      <c r="F209" s="46" t="s">
        <v>6</v>
      </c>
      <c r="G209" s="46" t="s">
        <v>102</v>
      </c>
      <c r="H209" s="46"/>
      <c r="I209" s="46"/>
      <c r="J209" s="46"/>
      <c r="K209" s="46"/>
      <c r="L209" s="48">
        <f t="shared" si="25"/>
        <v>450000</v>
      </c>
      <c r="M209" s="48">
        <f t="shared" si="25"/>
        <v>0</v>
      </c>
      <c r="N209" s="48">
        <f t="shared" si="25"/>
        <v>0</v>
      </c>
    </row>
    <row r="210" spans="1:14" ht="19.5" customHeight="1">
      <c r="A210" s="64" t="s">
        <v>44</v>
      </c>
      <c r="B210" s="62"/>
      <c r="C210" s="63"/>
      <c r="D210" s="46">
        <v>974</v>
      </c>
      <c r="E210" s="46" t="s">
        <v>12</v>
      </c>
      <c r="F210" s="46" t="s">
        <v>6</v>
      </c>
      <c r="G210" s="46" t="s">
        <v>210</v>
      </c>
      <c r="H210" s="46"/>
      <c r="I210" s="46"/>
      <c r="J210" s="46"/>
      <c r="K210" s="46"/>
      <c r="L210" s="48">
        <f>L213+L211</f>
        <v>450000</v>
      </c>
      <c r="M210" s="48">
        <f>M213+M211</f>
        <v>0</v>
      </c>
      <c r="N210" s="48">
        <f>N213+N211</f>
        <v>0</v>
      </c>
    </row>
    <row r="211" spans="1:14" ht="18" customHeight="1">
      <c r="A211" s="131" t="s">
        <v>42</v>
      </c>
      <c r="B211" s="132"/>
      <c r="C211" s="133"/>
      <c r="D211" s="46">
        <v>974</v>
      </c>
      <c r="E211" s="46" t="s">
        <v>12</v>
      </c>
      <c r="F211" s="46" t="s">
        <v>6</v>
      </c>
      <c r="G211" s="46" t="s">
        <v>210</v>
      </c>
      <c r="H211" s="46" t="s">
        <v>22</v>
      </c>
      <c r="I211" s="46"/>
      <c r="J211" s="46"/>
      <c r="K211" s="46"/>
      <c r="L211" s="48">
        <f>L212</f>
        <v>1500</v>
      </c>
      <c r="M211" s="48">
        <f>M212</f>
        <v>0</v>
      </c>
      <c r="N211" s="48">
        <f>N212</f>
        <v>0</v>
      </c>
    </row>
    <row r="212" spans="1:14" ht="19.5" customHeight="1">
      <c r="A212" s="64" t="s">
        <v>70</v>
      </c>
      <c r="B212" s="62"/>
      <c r="C212" s="63"/>
      <c r="D212" s="46">
        <v>974</v>
      </c>
      <c r="E212" s="46" t="s">
        <v>12</v>
      </c>
      <c r="F212" s="46" t="s">
        <v>6</v>
      </c>
      <c r="G212" s="46" t="s">
        <v>210</v>
      </c>
      <c r="H212" s="46" t="s">
        <v>22</v>
      </c>
      <c r="I212" s="46" t="s">
        <v>188</v>
      </c>
      <c r="J212" s="46"/>
      <c r="K212" s="46"/>
      <c r="L212" s="48">
        <v>1500</v>
      </c>
      <c r="M212" s="48">
        <v>0</v>
      </c>
      <c r="N212" s="48">
        <v>0</v>
      </c>
    </row>
    <row r="213" spans="1:14" ht="15.75" customHeight="1">
      <c r="A213" s="131" t="s">
        <v>42</v>
      </c>
      <c r="B213" s="132"/>
      <c r="C213" s="133"/>
      <c r="D213" s="46">
        <v>974</v>
      </c>
      <c r="E213" s="46" t="s">
        <v>12</v>
      </c>
      <c r="F213" s="46" t="s">
        <v>6</v>
      </c>
      <c r="G213" s="46" t="s">
        <v>210</v>
      </c>
      <c r="H213" s="46" t="s">
        <v>21</v>
      </c>
      <c r="I213" s="46"/>
      <c r="J213" s="46"/>
      <c r="K213" s="46"/>
      <c r="L213" s="48">
        <f>L214+L215+L216+L217</f>
        <v>448500</v>
      </c>
      <c r="M213" s="48">
        <f>M214+M215+M216</f>
        <v>0</v>
      </c>
      <c r="N213" s="48">
        <f>N214+N215+N216</f>
        <v>0</v>
      </c>
    </row>
    <row r="214" spans="1:14" ht="19.5" customHeight="1">
      <c r="A214" s="64" t="s">
        <v>66</v>
      </c>
      <c r="B214" s="62"/>
      <c r="C214" s="63"/>
      <c r="D214" s="46">
        <v>974</v>
      </c>
      <c r="E214" s="46" t="s">
        <v>12</v>
      </c>
      <c r="F214" s="46" t="s">
        <v>6</v>
      </c>
      <c r="G214" s="46" t="s">
        <v>210</v>
      </c>
      <c r="H214" s="46" t="s">
        <v>21</v>
      </c>
      <c r="I214" s="46" t="s">
        <v>67</v>
      </c>
      <c r="J214" s="46"/>
      <c r="K214" s="46"/>
      <c r="L214" s="48">
        <v>135000</v>
      </c>
      <c r="M214" s="48">
        <v>0</v>
      </c>
      <c r="N214" s="48">
        <v>0</v>
      </c>
    </row>
    <row r="215" spans="1:14" ht="19.5" customHeight="1">
      <c r="A215" s="64" t="s">
        <v>194</v>
      </c>
      <c r="B215" s="62"/>
      <c r="C215" s="63"/>
      <c r="D215" s="46">
        <v>974</v>
      </c>
      <c r="E215" s="46" t="s">
        <v>12</v>
      </c>
      <c r="F215" s="46" t="s">
        <v>6</v>
      </c>
      <c r="G215" s="46" t="s">
        <v>210</v>
      </c>
      <c r="H215" s="46" t="s">
        <v>21</v>
      </c>
      <c r="I215" s="46" t="s">
        <v>191</v>
      </c>
      <c r="J215" s="46"/>
      <c r="K215" s="46"/>
      <c r="L215" s="48">
        <v>258500</v>
      </c>
      <c r="M215" s="48">
        <v>0</v>
      </c>
      <c r="N215" s="48">
        <v>0</v>
      </c>
    </row>
    <row r="216" spans="1:14" ht="19.5" customHeight="1">
      <c r="A216" s="64" t="s">
        <v>192</v>
      </c>
      <c r="B216" s="62"/>
      <c r="C216" s="63"/>
      <c r="D216" s="46">
        <v>974</v>
      </c>
      <c r="E216" s="46" t="s">
        <v>12</v>
      </c>
      <c r="F216" s="46" t="s">
        <v>6</v>
      </c>
      <c r="G216" s="46" t="s">
        <v>210</v>
      </c>
      <c r="H216" s="46" t="s">
        <v>21</v>
      </c>
      <c r="I216" s="46" t="s">
        <v>189</v>
      </c>
      <c r="J216" s="46"/>
      <c r="K216" s="46"/>
      <c r="L216" s="48">
        <v>45000</v>
      </c>
      <c r="M216" s="48">
        <v>0</v>
      </c>
      <c r="N216" s="48">
        <v>0</v>
      </c>
    </row>
    <row r="217" spans="1:14" ht="19.5" customHeight="1">
      <c r="A217" s="64" t="s">
        <v>193</v>
      </c>
      <c r="B217" s="62"/>
      <c r="C217" s="63"/>
      <c r="D217" s="46">
        <v>974</v>
      </c>
      <c r="E217" s="46" t="s">
        <v>12</v>
      </c>
      <c r="F217" s="46" t="s">
        <v>6</v>
      </c>
      <c r="G217" s="46" t="s">
        <v>210</v>
      </c>
      <c r="H217" s="46" t="s">
        <v>21</v>
      </c>
      <c r="I217" s="46" t="s">
        <v>188</v>
      </c>
      <c r="J217" s="46"/>
      <c r="K217" s="46"/>
      <c r="L217" s="48">
        <v>10000</v>
      </c>
      <c r="M217" s="48"/>
      <c r="N217" s="48"/>
    </row>
    <row r="218" spans="1:14" ht="19.5" customHeight="1">
      <c r="A218" s="92" t="s">
        <v>14</v>
      </c>
      <c r="B218" s="93"/>
      <c r="C218" s="94"/>
      <c r="D218" s="45">
        <v>974</v>
      </c>
      <c r="E218" s="45" t="s">
        <v>12</v>
      </c>
      <c r="F218" s="45" t="s">
        <v>11</v>
      </c>
      <c r="G218" s="45"/>
      <c r="H218" s="45"/>
      <c r="I218" s="45"/>
      <c r="J218" s="45"/>
      <c r="K218" s="45"/>
      <c r="L218" s="47">
        <f>L219+L225</f>
        <v>5170200</v>
      </c>
      <c r="M218" s="47">
        <f>M219+M225</f>
        <v>5251800</v>
      </c>
      <c r="N218" s="47">
        <f>N219+N225</f>
        <v>5250800</v>
      </c>
    </row>
    <row r="219" spans="1:15" ht="19.5" customHeight="1">
      <c r="A219" s="61" t="s">
        <v>104</v>
      </c>
      <c r="B219" s="62"/>
      <c r="C219" s="63"/>
      <c r="D219" s="46">
        <v>974</v>
      </c>
      <c r="E219" s="46" t="s">
        <v>12</v>
      </c>
      <c r="F219" s="46" t="s">
        <v>11</v>
      </c>
      <c r="G219" s="46" t="s">
        <v>102</v>
      </c>
      <c r="H219" s="46"/>
      <c r="I219" s="46"/>
      <c r="J219" s="46"/>
      <c r="K219" s="46"/>
      <c r="L219" s="48">
        <f>L220</f>
        <v>5170200</v>
      </c>
      <c r="M219" s="48">
        <f aca="true" t="shared" si="26" ref="M219:N221">M220</f>
        <v>5251800</v>
      </c>
      <c r="N219" s="48">
        <f t="shared" si="26"/>
        <v>5250800</v>
      </c>
      <c r="O219" s="40">
        <f>L222+L228</f>
        <v>5170200</v>
      </c>
    </row>
    <row r="220" spans="1:14" ht="19.5" customHeight="1">
      <c r="A220" s="64" t="s">
        <v>130</v>
      </c>
      <c r="B220" s="62"/>
      <c r="C220" s="63"/>
      <c r="D220" s="46">
        <v>974</v>
      </c>
      <c r="E220" s="46" t="s">
        <v>12</v>
      </c>
      <c r="F220" s="46" t="s">
        <v>11</v>
      </c>
      <c r="G220" s="46" t="s">
        <v>129</v>
      </c>
      <c r="H220" s="46"/>
      <c r="I220" s="46"/>
      <c r="J220" s="46"/>
      <c r="K220" s="46"/>
      <c r="L220" s="48">
        <f>L221+L223</f>
        <v>5170200</v>
      </c>
      <c r="M220" s="48">
        <f t="shared" si="26"/>
        <v>5251800</v>
      </c>
      <c r="N220" s="48">
        <f t="shared" si="26"/>
        <v>5250800</v>
      </c>
    </row>
    <row r="221" spans="1:14" ht="26.25" customHeight="1">
      <c r="A221" s="64" t="s">
        <v>18</v>
      </c>
      <c r="B221" s="62"/>
      <c r="C221" s="63"/>
      <c r="D221" s="46">
        <v>974</v>
      </c>
      <c r="E221" s="46" t="s">
        <v>12</v>
      </c>
      <c r="F221" s="46" t="s">
        <v>11</v>
      </c>
      <c r="G221" s="46" t="s">
        <v>129</v>
      </c>
      <c r="H221" s="46" t="s">
        <v>17</v>
      </c>
      <c r="I221" s="46"/>
      <c r="J221" s="46"/>
      <c r="K221" s="46"/>
      <c r="L221" s="48">
        <f>L222</f>
        <v>5170200</v>
      </c>
      <c r="M221" s="48">
        <f t="shared" si="26"/>
        <v>5251800</v>
      </c>
      <c r="N221" s="48">
        <f t="shared" si="26"/>
        <v>5250800</v>
      </c>
    </row>
    <row r="222" spans="1:14" ht="19.5" customHeight="1">
      <c r="A222" s="64" t="s">
        <v>37</v>
      </c>
      <c r="B222" s="62"/>
      <c r="C222" s="63"/>
      <c r="D222" s="46">
        <v>974</v>
      </c>
      <c r="E222" s="46" t="s">
        <v>12</v>
      </c>
      <c r="F222" s="46" t="s">
        <v>11</v>
      </c>
      <c r="G222" s="46" t="s">
        <v>129</v>
      </c>
      <c r="H222" s="46" t="s">
        <v>17</v>
      </c>
      <c r="I222" s="46" t="s">
        <v>36</v>
      </c>
      <c r="J222" s="46"/>
      <c r="K222" s="46"/>
      <c r="L222" s="48">
        <v>5170200</v>
      </c>
      <c r="M222" s="48">
        <v>5251800</v>
      </c>
      <c r="N222" s="48">
        <v>5250800</v>
      </c>
    </row>
    <row r="223" spans="1:14" ht="19.5" customHeight="1" hidden="1">
      <c r="A223" s="29" t="s">
        <v>28</v>
      </c>
      <c r="B223" s="32"/>
      <c r="C223" s="33"/>
      <c r="D223" s="46" t="s">
        <v>83</v>
      </c>
      <c r="E223" s="46" t="s">
        <v>12</v>
      </c>
      <c r="F223" s="46" t="s">
        <v>11</v>
      </c>
      <c r="G223" s="46" t="s">
        <v>129</v>
      </c>
      <c r="H223" s="46" t="s">
        <v>153</v>
      </c>
      <c r="I223" s="46"/>
      <c r="J223" s="46"/>
      <c r="K223" s="46"/>
      <c r="L223" s="48">
        <f>L224</f>
        <v>0</v>
      </c>
      <c r="M223" s="48">
        <v>0</v>
      </c>
      <c r="N223" s="48">
        <v>0</v>
      </c>
    </row>
    <row r="224" spans="1:14" ht="19.5" customHeight="1" hidden="1">
      <c r="A224" s="31" t="s">
        <v>37</v>
      </c>
      <c r="B224" s="32"/>
      <c r="C224" s="33"/>
      <c r="D224" s="46" t="s">
        <v>83</v>
      </c>
      <c r="E224" s="46" t="s">
        <v>12</v>
      </c>
      <c r="F224" s="46" t="s">
        <v>11</v>
      </c>
      <c r="G224" s="46" t="s">
        <v>129</v>
      </c>
      <c r="H224" s="46" t="s">
        <v>153</v>
      </c>
      <c r="I224" s="46" t="s">
        <v>36</v>
      </c>
      <c r="J224" s="46"/>
      <c r="K224" s="46"/>
      <c r="L224" s="48">
        <v>0</v>
      </c>
      <c r="M224" s="48"/>
      <c r="N224" s="48"/>
    </row>
    <row r="225" spans="1:14" ht="19.5" customHeight="1" hidden="1">
      <c r="A225" s="37" t="s">
        <v>164</v>
      </c>
      <c r="B225" s="38"/>
      <c r="C225" s="39"/>
      <c r="D225" s="46">
        <v>974</v>
      </c>
      <c r="E225" s="46" t="s">
        <v>12</v>
      </c>
      <c r="F225" s="46" t="s">
        <v>11</v>
      </c>
      <c r="G225" s="46" t="s">
        <v>129</v>
      </c>
      <c r="H225" s="46"/>
      <c r="I225" s="46"/>
      <c r="J225" s="46"/>
      <c r="K225" s="46"/>
      <c r="L225" s="48">
        <f>L226</f>
        <v>0</v>
      </c>
      <c r="M225" s="48">
        <f aca="true" t="shared" si="27" ref="M225:N227">M226</f>
        <v>0</v>
      </c>
      <c r="N225" s="48">
        <f t="shared" si="27"/>
        <v>0</v>
      </c>
    </row>
    <row r="226" spans="1:14" ht="19.5" customHeight="1" hidden="1">
      <c r="A226" s="37" t="s">
        <v>89</v>
      </c>
      <c r="B226" s="38"/>
      <c r="C226" s="39"/>
      <c r="D226" s="46">
        <v>974</v>
      </c>
      <c r="E226" s="46" t="s">
        <v>12</v>
      </c>
      <c r="F226" s="46" t="s">
        <v>11</v>
      </c>
      <c r="G226" s="46" t="s">
        <v>129</v>
      </c>
      <c r="H226" s="46"/>
      <c r="I226" s="46"/>
      <c r="J226" s="46"/>
      <c r="K226" s="46"/>
      <c r="L226" s="48">
        <f>L227</f>
        <v>0</v>
      </c>
      <c r="M226" s="48">
        <f t="shared" si="27"/>
        <v>0</v>
      </c>
      <c r="N226" s="48">
        <f t="shared" si="27"/>
        <v>0</v>
      </c>
    </row>
    <row r="227" spans="1:14" ht="19.5" customHeight="1" hidden="1">
      <c r="A227" s="29" t="s">
        <v>28</v>
      </c>
      <c r="B227" s="38"/>
      <c r="C227" s="39"/>
      <c r="D227" s="46">
        <v>974</v>
      </c>
      <c r="E227" s="46" t="s">
        <v>12</v>
      </c>
      <c r="F227" s="46" t="s">
        <v>11</v>
      </c>
      <c r="G227" s="46" t="s">
        <v>129</v>
      </c>
      <c r="H227" s="46" t="s">
        <v>153</v>
      </c>
      <c r="I227" s="46"/>
      <c r="J227" s="46"/>
      <c r="K227" s="46"/>
      <c r="L227" s="48">
        <f>L228</f>
        <v>0</v>
      </c>
      <c r="M227" s="48">
        <f t="shared" si="27"/>
        <v>0</v>
      </c>
      <c r="N227" s="48">
        <f t="shared" si="27"/>
        <v>0</v>
      </c>
    </row>
    <row r="228" spans="1:14" ht="19.5" customHeight="1" hidden="1">
      <c r="A228" s="31" t="s">
        <v>37</v>
      </c>
      <c r="B228" s="38"/>
      <c r="C228" s="39"/>
      <c r="D228" s="46">
        <v>974</v>
      </c>
      <c r="E228" s="46" t="s">
        <v>12</v>
      </c>
      <c r="F228" s="46" t="s">
        <v>11</v>
      </c>
      <c r="G228" s="46" t="s">
        <v>129</v>
      </c>
      <c r="H228" s="46" t="s">
        <v>153</v>
      </c>
      <c r="I228" s="46" t="s">
        <v>36</v>
      </c>
      <c r="J228" s="46"/>
      <c r="K228" s="49"/>
      <c r="L228" s="48">
        <v>0</v>
      </c>
      <c r="M228" s="48">
        <v>0</v>
      </c>
      <c r="N228" s="48">
        <v>0</v>
      </c>
    </row>
    <row r="229" spans="1:15" ht="15">
      <c r="A229" s="100" t="s">
        <v>5</v>
      </c>
      <c r="B229" s="101"/>
      <c r="C229" s="102"/>
      <c r="D229" s="26"/>
      <c r="E229" s="26"/>
      <c r="F229" s="26"/>
      <c r="G229" s="26"/>
      <c r="H229" s="26"/>
      <c r="I229" s="26"/>
      <c r="J229" s="26"/>
      <c r="K229" s="26"/>
      <c r="L229" s="27">
        <f>L25+L187+L207</f>
        <v>421897430</v>
      </c>
      <c r="M229" s="27">
        <f>M25+M187+M207</f>
        <v>400312710</v>
      </c>
      <c r="N229" s="27">
        <f>N25+N187+N207</f>
        <v>399619100</v>
      </c>
      <c r="O229" s="40" t="e">
        <f>O30+O68+O103+O134+O160+O189+O207+O219</f>
        <v>#REF!</v>
      </c>
    </row>
    <row r="230" spans="1:12" ht="6" customHeight="1">
      <c r="A230" s="4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2.75">
      <c r="A231" s="2" t="s">
        <v>32</v>
      </c>
      <c r="B231" s="85"/>
      <c r="C231" s="85"/>
      <c r="D231" s="85"/>
      <c r="E231" s="23"/>
      <c r="F231" s="23"/>
      <c r="G231" s="3"/>
      <c r="H231" s="85" t="s">
        <v>39</v>
      </c>
      <c r="I231" s="85"/>
      <c r="J231" s="85"/>
      <c r="K231" s="85"/>
      <c r="L231" s="85"/>
    </row>
    <row r="232" spans="1:12" ht="12.75">
      <c r="A232" s="2"/>
      <c r="B232" s="84" t="s">
        <v>33</v>
      </c>
      <c r="C232" s="84"/>
      <c r="D232" s="84"/>
      <c r="E232" s="24"/>
      <c r="F232" s="24"/>
      <c r="G232" s="3"/>
      <c r="H232" s="84" t="s">
        <v>34</v>
      </c>
      <c r="I232" s="84"/>
      <c r="J232" s="84"/>
      <c r="K232" s="84"/>
      <c r="L232" s="84"/>
    </row>
    <row r="233" spans="1:12" ht="12.75">
      <c r="A233" s="2" t="s">
        <v>184</v>
      </c>
      <c r="B233" s="85"/>
      <c r="C233" s="85"/>
      <c r="D233" s="85"/>
      <c r="E233" s="23"/>
      <c r="F233" s="23"/>
      <c r="G233" s="3"/>
      <c r="H233" s="85" t="s">
        <v>139</v>
      </c>
      <c r="I233" s="85"/>
      <c r="J233" s="85"/>
      <c r="K233" s="85"/>
      <c r="L233" s="85"/>
    </row>
    <row r="234" spans="1:12" ht="12.75">
      <c r="A234" s="2"/>
      <c r="B234" s="84" t="s">
        <v>33</v>
      </c>
      <c r="C234" s="84"/>
      <c r="D234" s="84"/>
      <c r="E234" s="24"/>
      <c r="F234" s="24"/>
      <c r="G234" s="3"/>
      <c r="H234" s="84" t="s">
        <v>34</v>
      </c>
      <c r="I234" s="84"/>
      <c r="J234" s="84"/>
      <c r="K234" s="84"/>
      <c r="L234" s="84"/>
    </row>
    <row r="235" spans="1:12" ht="12.75">
      <c r="A235" s="2" t="s">
        <v>64</v>
      </c>
      <c r="B235" s="85"/>
      <c r="C235" s="85"/>
      <c r="D235" s="85"/>
      <c r="E235" s="23"/>
      <c r="F235" s="23"/>
      <c r="G235" s="3"/>
      <c r="H235" s="85" t="s">
        <v>163</v>
      </c>
      <c r="I235" s="85"/>
      <c r="J235" s="85"/>
      <c r="K235" s="85"/>
      <c r="L235" s="85"/>
    </row>
    <row r="236" spans="1:12" ht="12.75">
      <c r="A236" s="2"/>
      <c r="B236" s="84" t="s">
        <v>33</v>
      </c>
      <c r="C236" s="84"/>
      <c r="D236" s="84"/>
      <c r="E236" s="24"/>
      <c r="F236" s="24"/>
      <c r="G236" s="3"/>
      <c r="H236" s="84" t="s">
        <v>34</v>
      </c>
      <c r="I236" s="84"/>
      <c r="J236" s="84"/>
      <c r="K236" s="84"/>
      <c r="L236" s="84"/>
    </row>
    <row r="237" spans="1:12" ht="12.75">
      <c r="A237" s="2" t="s">
        <v>82</v>
      </c>
      <c r="B237" s="24"/>
      <c r="C237" s="24"/>
      <c r="D237" s="24"/>
      <c r="E237" s="24"/>
      <c r="F237" s="24"/>
      <c r="G237" s="3"/>
      <c r="H237" s="24"/>
      <c r="I237" s="24"/>
      <c r="J237" s="24"/>
      <c r="K237" s="24"/>
      <c r="L237" s="24"/>
    </row>
    <row r="238" spans="1:12" ht="12.75">
      <c r="A238" s="2" t="s">
        <v>65</v>
      </c>
      <c r="B238" s="6" t="s">
        <v>209</v>
      </c>
      <c r="C238" s="24"/>
      <c r="D238" s="24"/>
      <c r="E238" s="24"/>
      <c r="F238" s="24"/>
      <c r="G238" s="3"/>
      <c r="H238" s="24"/>
      <c r="I238" s="24"/>
      <c r="J238" s="24"/>
      <c r="K238" s="24"/>
      <c r="L238" s="24"/>
    </row>
    <row r="239" spans="1:12" ht="12.75">
      <c r="A239" s="25" t="s">
        <v>63</v>
      </c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25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28"/>
    </row>
  </sheetData>
  <sheetProtection/>
  <mergeCells count="69">
    <mergeCell ref="A64:C64"/>
    <mergeCell ref="A100:C100"/>
    <mergeCell ref="A200:C200"/>
    <mergeCell ref="A201:C201"/>
    <mergeCell ref="A205:C205"/>
    <mergeCell ref="A193:C193"/>
    <mergeCell ref="A85:C85"/>
    <mergeCell ref="A134:C134"/>
    <mergeCell ref="A160:C160"/>
    <mergeCell ref="A213:C213"/>
    <mergeCell ref="A211:C211"/>
    <mergeCell ref="A102:C102"/>
    <mergeCell ref="H1:M1"/>
    <mergeCell ref="H5:M5"/>
    <mergeCell ref="B15:J16"/>
    <mergeCell ref="B17:J18"/>
    <mergeCell ref="A37:C37"/>
    <mergeCell ref="M22:M23"/>
    <mergeCell ref="C12:D12"/>
    <mergeCell ref="K17:K18"/>
    <mergeCell ref="A15:A16"/>
    <mergeCell ref="N22:N23"/>
    <mergeCell ref="A187:C187"/>
    <mergeCell ref="A30:C30"/>
    <mergeCell ref="A65:C65"/>
    <mergeCell ref="A24:C24"/>
    <mergeCell ref="A43:C43"/>
    <mergeCell ref="A76:C76"/>
    <mergeCell ref="A25:C25"/>
    <mergeCell ref="D23:F23"/>
    <mergeCell ref="A62:C62"/>
    <mergeCell ref="H2:L2"/>
    <mergeCell ref="H4:L4"/>
    <mergeCell ref="H6:L6"/>
    <mergeCell ref="H7:L7"/>
    <mergeCell ref="A9:L9"/>
    <mergeCell ref="A10:L10"/>
    <mergeCell ref="H3:M3"/>
    <mergeCell ref="I19:I20"/>
    <mergeCell ref="K19:K20"/>
    <mergeCell ref="L19:L20"/>
    <mergeCell ref="C13:D13"/>
    <mergeCell ref="C14:D14"/>
    <mergeCell ref="D24:F24"/>
    <mergeCell ref="K15:K16"/>
    <mergeCell ref="L22:L23"/>
    <mergeCell ref="A22:C23"/>
    <mergeCell ref="D22:K22"/>
    <mergeCell ref="L15:L16"/>
    <mergeCell ref="H235:L235"/>
    <mergeCell ref="A218:C218"/>
    <mergeCell ref="A17:A18"/>
    <mergeCell ref="L17:L18"/>
    <mergeCell ref="B19:C20"/>
    <mergeCell ref="D19:H20"/>
    <mergeCell ref="B232:D232"/>
    <mergeCell ref="H232:L232"/>
    <mergeCell ref="A229:C229"/>
    <mergeCell ref="B231:D231"/>
    <mergeCell ref="B236:D236"/>
    <mergeCell ref="H231:L231"/>
    <mergeCell ref="B233:D233"/>
    <mergeCell ref="H233:L233"/>
    <mergeCell ref="A207:C207"/>
    <mergeCell ref="A208:C208"/>
    <mergeCell ref="H236:L236"/>
    <mergeCell ref="B234:D234"/>
    <mergeCell ref="H234:L234"/>
    <mergeCell ref="B235:D235"/>
  </mergeCells>
  <printOptions/>
  <pageMargins left="0.5905511811023623" right="0.1968503937007874" top="0.2362204724409449" bottom="0.1968503937007874" header="0.1968503937007874" footer="0.2362204724409449"/>
  <pageSetup fitToHeight="3" horizontalDpi="600" verticalDpi="600" orientation="portrait" paperSize="9" scale="54" r:id="rId1"/>
  <rowBreaks count="1" manualBreakCount="1">
    <brk id="18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morgau_obr10</cp:lastModifiedBy>
  <cp:lastPrinted>2019-12-26T12:20:51Z</cp:lastPrinted>
  <dcterms:created xsi:type="dcterms:W3CDTF">1996-10-08T23:32:33Z</dcterms:created>
  <dcterms:modified xsi:type="dcterms:W3CDTF">2020-07-27T06:59:54Z</dcterms:modified>
  <cp:category/>
  <cp:version/>
  <cp:contentType/>
  <cp:contentStatus/>
</cp:coreProperties>
</file>