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БСШ №1" sheetId="1" r:id="rId1"/>
  </sheets>
  <definedNames>
    <definedName name="_xlnm.Print_Area" localSheetId="0">'БСШ №1'!$A$1:$W$516</definedName>
  </definedNames>
  <calcPr fullCalcOnLoad="1"/>
</workbook>
</file>

<file path=xl/sharedStrings.xml><?xml version="1.0" encoding="utf-8"?>
<sst xmlns="http://schemas.openxmlformats.org/spreadsheetml/2006/main" count="521" uniqueCount="203">
  <si>
    <t>УТВЕРЖДАЮ</t>
  </si>
  <si>
    <t xml:space="preserve">ПЛАН </t>
  </si>
  <si>
    <t>КОДЫ</t>
  </si>
  <si>
    <t>Форма по КФД</t>
  </si>
  <si>
    <t>Дата</t>
  </si>
  <si>
    <t xml:space="preserve">Наименование муниципального  учреждения </t>
  </si>
  <si>
    <t>по ОКПО</t>
  </si>
  <si>
    <t>ИНН / КПП</t>
  </si>
  <si>
    <t>Единица измерения: руб.,коп.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</si>
  <si>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</si>
  <si>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</si>
  <si>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</si>
  <si>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I.  Сведения о деятельности муниципального учреждения</t>
  </si>
  <si>
    <t>1.3. Перечень услуг (работ), осуществляемых на платной основе:</t>
  </si>
  <si>
    <t>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</si>
  <si>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</si>
  <si>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</si>
  <si>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</si>
  <si>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</si>
  <si>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</si>
  <si>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</si>
  <si>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</si>
  <si>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</si>
  <si>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</si>
  <si>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</si>
  <si>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</si>
  <si>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</si>
  <si>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</si>
  <si>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</si>
  <si>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</si>
  <si>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</si>
  <si>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</si>
  <si>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</si>
  <si>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</si>
  <si>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</si>
  <si>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</si>
  <si>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</si>
  <si>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</si>
  <si>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</si>
  <si>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</si>
  <si>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</si>
  <si>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</si>
  <si>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</si>
  <si>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</si>
  <si>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</si>
  <si>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</si>
  <si>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</si>
  <si>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</si>
  <si>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</si>
  <si>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</si>
  <si>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</si>
  <si>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</si>
  <si>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</si>
  <si>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</si>
  <si>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</si>
  <si>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</si>
  <si>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</si>
  <si>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</si>
  <si>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</si>
  <si>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</si>
  <si>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</si>
  <si>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</si>
  <si>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</si>
  <si>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</si>
  <si>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</si>
  <si>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</si>
  <si>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</si>
  <si>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</si>
  <si>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</si>
  <si>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</si>
  <si>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</si>
  <si>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</si>
  <si>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</si>
  <si>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</si>
  <si>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</si>
  <si>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</si>
  <si>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</si>
  <si>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</si>
  <si>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</si>
  <si>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</si>
  <si>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</si>
  <si>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</si>
  <si>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учреждения</t>
  </si>
  <si>
    <t>Код аналитики</t>
  </si>
  <si>
    <t>Планируемый остаток средств на начало планируемого года</t>
  </si>
  <si>
    <t>х</t>
  </si>
  <si>
    <t>в том числе:</t>
  </si>
  <si>
    <t>субсидии на выполнение муниципального задания</t>
  </si>
  <si>
    <t>доходов от оказания платных услуг и от иной приносящей доход деятельности</t>
  </si>
  <si>
    <t>и т.д.</t>
  </si>
  <si>
    <t>Поступления, всего:</t>
  </si>
  <si>
    <t>Доходы от собственности</t>
  </si>
  <si>
    <t>от аренды активов</t>
  </si>
  <si>
    <t>Доходы от оказания платных услуг (работ)</t>
  </si>
  <si>
    <t>Родительские взносы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</si>
  <si>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</si>
  <si>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</si>
  <si>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</si>
  <si>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</si>
  <si>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Прочие доходы</t>
  </si>
  <si>
    <t>Субсидии на выполнении муниципального задания</t>
  </si>
  <si>
    <t>Доходы от операций с активами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</si>
  <si>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</si>
  <si>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</si>
  <si>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</si>
  <si>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</si>
  <si>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</si>
  <si>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</si>
  <si>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</si>
  <si>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Планируемый остаток средств на конец планируемого года</t>
  </si>
  <si>
    <t>Всего</t>
  </si>
  <si>
    <t>за счет субсидий на выполнение муниципального задания</t>
  </si>
  <si>
    <t>за счет бюджетных инвестиций</t>
  </si>
  <si>
    <t xml:space="preserve">за счет доходов от оказания платных услуг </t>
  </si>
  <si>
    <t xml:space="preserve">за счет иных доходов 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</si>
  <si>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</si>
  <si>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</si>
  <si>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</si>
  <si>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</si>
  <si>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</si>
  <si>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</si>
  <si>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</si>
  <si>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</si>
  <si>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</si>
  <si>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</si>
  <si>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</si>
  <si>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</si>
  <si>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</si>
  <si>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</si>
  <si>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</si>
  <si>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</si>
  <si>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</si>
  <si>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всего</t>
  </si>
  <si>
    <t>Налог на имущество</t>
  </si>
  <si>
    <t xml:space="preserve">Налог на землю 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</si>
  <si>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</si>
  <si>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</si>
  <si>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</si>
  <si>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</si>
  <si>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</si>
  <si>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</si>
  <si>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</si>
  <si>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</si>
  <si>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</si>
  <si>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</si>
  <si>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Объем от реализации ценных бумаг</t>
  </si>
  <si>
    <t>____________________________________________</t>
  </si>
  <si>
    <t>.  формарование общей культуры личности обучающихся на основе усвоения обязательного минимуму содержания общеобразовательных программ, их адаптация к жизни в обществе;</t>
  </si>
  <si>
    <t>.  создание основы для осознанного выбора и последующего освоения профессиональных образовательных программ;</t>
  </si>
  <si>
    <t>.  Формирование здорового образа жизни;</t>
  </si>
  <si>
    <t>.  реализация основных общеобразовательных программ начального общего образования;</t>
  </si>
  <si>
    <t>.  реализация основных общеобразовательных программ основного общего образования;</t>
  </si>
  <si>
    <t>.  реализация основных общеобразовательных программ среднего (полного) общего образования;</t>
  </si>
  <si>
    <t>.  организация оздоровительного лагеря с дневным пребыванием детей;</t>
  </si>
  <si>
    <t>.  Осуществление иной приносящей доход деятельности, которая не противоречит действующему законодательству Российской Федерации и Чувашской Республики</t>
  </si>
  <si>
    <t>.  оказание дополнительных образовательных и физкультурно-оздоровительных услуг (в том числе платных);</t>
  </si>
  <si>
    <t>.  организация групп продленного дня по запросам родителей (законных предстваителей) обучающихся;</t>
  </si>
  <si>
    <t>.  проведение психологической диагностики, тестирования, консультация логопеда, психолога, социального педагога;</t>
  </si>
  <si>
    <t>. оказание платных дополнительных образовательных услуг:изучение учебных дисциплин сверх часов и сверх программ по данной учебным планом;</t>
  </si>
  <si>
    <t>.  обучение по дополнительным образовательным программ, преподавание специальных курсов и циклов дисциплин;репетиторство с обучающимися другого образовательного учреждения; курсы по подготовке к поступлению в учебные заведения;организация субботней школы развития по подготовке будущих первоклассников;курсы по иностранному языку (сверх программы и учебного плана)</t>
  </si>
  <si>
    <t>.  развивающие услуги: организация различных кружков (вязанья, танцевальных,информатики,рисования и др,) создание различных студий, групп, школ,факультативов,по обучению и приобщению детей к знанию мировой культуры,живописи,графике,скульптуры,народных промыслов и т.д.то есть всему тому, что направлено на всесторонее развитие гармоничной личности и не может быть дано в рамках государственных стандартов;</t>
  </si>
  <si>
    <t>.  оздоровительные мероприятия:организация секций и групп по укреплению здоровья (волейбол,баскетбол,хоккей и др.)</t>
  </si>
  <si>
    <t>за счет целевых субсидий (по каждой целевой субсидии)модернизация</t>
  </si>
  <si>
    <t>Целевые субсидии, в т.ч:</t>
  </si>
  <si>
    <t>Прочие услуги</t>
  </si>
  <si>
    <t>Иные доходы</t>
  </si>
  <si>
    <t xml:space="preserve">Главный бухгалтер </t>
  </si>
  <si>
    <t>2016 год</t>
  </si>
  <si>
    <t>Ежемесячное вознаграждение за выполнение функций классного руководства педагогических работников</t>
  </si>
  <si>
    <t xml:space="preserve">Организация горячего льготного питания </t>
  </si>
  <si>
    <t>в т.ч приобретение горюче-смазочных материалов</t>
  </si>
  <si>
    <t>в т.ч. приобретение основных средств</t>
  </si>
  <si>
    <t>в т.ч. приобретение материальных запасов для учебного процесса</t>
  </si>
  <si>
    <t>Трансортный налог</t>
  </si>
  <si>
    <t>в том числе: приобретение проч.мат.</t>
  </si>
  <si>
    <t>в т.ч.приобретение горюче-смазочн.мат.</t>
  </si>
  <si>
    <t>Управление образования,молодежной политики,физической культуры и спорта  администрации Батыревского района Чувашской Республики</t>
  </si>
  <si>
    <t>финансово - хозяйственной деятельности на 2016  год.</t>
  </si>
  <si>
    <t xml:space="preserve">                                        Н.Б.Андреева</t>
  </si>
  <si>
    <t>КОСГУ</t>
  </si>
  <si>
    <r>
      <t>1.1.</t>
    </r>
    <r>
      <rPr>
        <b/>
        <sz val="16"/>
        <rFont val="Times New Roman"/>
        <family val="1"/>
      </rPr>
      <t>    </t>
    </r>
    <r>
      <rPr>
        <b/>
        <sz val="16"/>
        <rFont val="TimesET"/>
        <family val="0"/>
      </rPr>
      <t>Цели деятельности муниципального бюджетного учреждения:</t>
    </r>
  </si>
  <si>
    <r>
      <t>1.2. Виды деятельности муниципального учреждения</t>
    </r>
    <r>
      <rPr>
        <sz val="16"/>
        <rFont val="TimesET"/>
        <family val="0"/>
      </rPr>
      <t>:</t>
    </r>
  </si>
  <si>
    <r>
      <t xml:space="preserve">«  25 »  </t>
    </r>
    <r>
      <rPr>
        <b/>
        <u val="single"/>
        <sz val="22"/>
        <rFont val="TimesET"/>
        <family val="0"/>
      </rPr>
      <t xml:space="preserve">       декабря       </t>
    </r>
    <r>
      <rPr>
        <b/>
        <sz val="22"/>
        <rFont val="TimesET"/>
        <family val="0"/>
      </rPr>
      <t>2015</t>
    </r>
    <r>
      <rPr>
        <b/>
        <u val="single"/>
        <sz val="22"/>
        <rFont val="TimesET"/>
        <family val="0"/>
      </rPr>
      <t xml:space="preserve">  </t>
    </r>
    <r>
      <rPr>
        <b/>
        <sz val="22"/>
        <rFont val="TimesET"/>
        <family val="0"/>
      </rPr>
      <t>г.</t>
    </r>
  </si>
  <si>
    <t xml:space="preserve">  25 .12.2015</t>
  </si>
  <si>
    <t>«  25   » декабря  2015 г.</t>
  </si>
  <si>
    <t>Начальник Управления образования, молодежной политики, физической культуры и спорта администрации Батыревского района Чувашской Республики</t>
  </si>
  <si>
    <t>1. Бюджетная классификация  974  07  02  Ц710170550 974400   (местный)</t>
  </si>
  <si>
    <t>2. Бюджетная классификация  974  07  02  Ц710212010 974400-R20 (республиканский )</t>
  </si>
  <si>
    <t>тел.: (8-835-32) 6-22-04</t>
  </si>
  <si>
    <t>"25 декабря 2015 г.</t>
  </si>
  <si>
    <t xml:space="preserve">Муниципальное бюджетное общеобразовательное учреждение "Шаймурзинская основная общеобразовательная школа имени Г.Айги" Батыревского района Чувашской Республики </t>
  </si>
  <si>
    <t>2103006375 / 210301001</t>
  </si>
  <si>
    <t>429367, Чувашская Республика, Батыревский район,д. Шаймурзино,ул.Николаева дом 1</t>
  </si>
  <si>
    <t>Директор МБОУ "Шаймурзинская ООШ имени Г.Айги"</t>
  </si>
  <si>
    <t>Еремеев Н.Д.</t>
  </si>
  <si>
    <t>Скворцова Н.Н.</t>
  </si>
  <si>
    <t>3. Бюджетная классификация  974  07  02  Ц710511690 974500-R25 ( классное руководство)</t>
  </si>
  <si>
    <t>4. Бюджетная классификация   974  07  02  Ц711474540 974411  (Льготное питание многодетным семьям  и детям инвалидам)</t>
  </si>
  <si>
    <t>5. Бюджетная классификация  974  07  07  Ц720372140 974408 (пришкольные лагеря )</t>
  </si>
  <si>
    <t xml:space="preserve">6. Бюджетная классификация 974  07 02  Ц820172520  974420 (Охрана)  </t>
  </si>
  <si>
    <t>Возмещение расходов по оплате коммунальных услуг</t>
  </si>
  <si>
    <t>7. Бюджетная классификация 974  07  02  Ц710170550 974200 (внебюджет)</t>
  </si>
  <si>
    <t>8. Бюджетная классификация  974  07  02  Ц710170550 974204   (внебюджет)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</si>
</sst>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b/>
      <sz val="16"/>
      <name val="TimesET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TimesET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ET"/>
      <family val="0"/>
    </font>
    <font>
      <b/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ET"/>
      <family val="0"/>
    </font>
    <font>
      <b/>
      <sz val="24"/>
      <name val="TimesET"/>
      <family val="0"/>
    </font>
    <font>
      <sz val="18"/>
      <name val="TimesET"/>
      <family val="0"/>
    </font>
    <font>
      <sz val="20"/>
      <name val="TimesET"/>
      <family val="0"/>
    </font>
    <font>
      <sz val="22"/>
      <name val="TimesET"/>
      <family val="0"/>
    </font>
    <font>
      <sz val="22"/>
      <name val="Arial Cyr"/>
      <family val="0"/>
    </font>
    <font>
      <b/>
      <sz val="22"/>
      <name val="Times New Roman"/>
      <family val="1"/>
    </font>
    <font>
      <b/>
      <sz val="22"/>
      <name val="Arial Cyr"/>
      <family val="0"/>
    </font>
    <font>
      <b/>
      <u val="single"/>
      <sz val="22"/>
      <name val="TimesET"/>
      <family val="0"/>
    </font>
    <font>
      <i/>
      <sz val="16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" fillId="0" borderId="20" xfId="0" applyNumberFormat="1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164" fontId="9" fillId="0" borderId="20" xfId="0" applyNumberFormat="1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9" fillId="0" borderId="46" xfId="0" applyFont="1" applyBorder="1" applyAlignment="1">
      <alignment horizontal="right" vertical="top" wrapText="1"/>
    </xf>
    <xf numFmtId="0" fontId="19" fillId="0" borderId="38" xfId="0" applyFont="1" applyBorder="1" applyAlignment="1">
      <alignment vertical="top" wrapText="1"/>
    </xf>
    <xf numFmtId="0" fontId="19" fillId="0" borderId="39" xfId="0" applyFont="1" applyBorder="1" applyAlignment="1">
      <alignment vertical="top" wrapText="1"/>
    </xf>
    <xf numFmtId="0" fontId="19" fillId="0" borderId="40" xfId="0" applyFont="1" applyBorder="1" applyAlignment="1">
      <alignment vertical="top" wrapText="1"/>
    </xf>
    <xf numFmtId="0" fontId="13" fillId="0" borderId="0" xfId="0" applyFont="1" applyAlignment="1">
      <alignment horizontal="right" wrapText="1"/>
    </xf>
    <xf numFmtId="14" fontId="19" fillId="0" borderId="38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right" vertical="top" wrapText="1"/>
    </xf>
    <xf numFmtId="0" fontId="21" fillId="0" borderId="0" xfId="0" applyFont="1" applyBorder="1" applyAlignment="1">
      <alignment horizontal="center" wrapText="1"/>
    </xf>
    <xf numFmtId="0" fontId="11" fillId="0" borderId="3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1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164" fontId="9" fillId="0" borderId="47" xfId="0" applyNumberFormat="1" applyFont="1" applyBorder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4" fontId="9" fillId="0" borderId="47" xfId="0" applyNumberFormat="1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2" fontId="9" fillId="0" borderId="47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64" fontId="9" fillId="0" borderId="46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164" fontId="9" fillId="0" borderId="56" xfId="0" applyNumberFormat="1" applyFont="1" applyBorder="1" applyAlignment="1">
      <alignment horizontal="center" vertical="center" wrapText="1"/>
    </xf>
    <xf numFmtId="164" fontId="9" fillId="0" borderId="57" xfId="0" applyNumberFormat="1" applyFont="1" applyBorder="1" applyAlignment="1">
      <alignment horizontal="center" vertical="center" wrapText="1"/>
    </xf>
    <xf numFmtId="164" fontId="9" fillId="0" borderId="5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4" fontId="9" fillId="0" borderId="64" xfId="0" applyNumberFormat="1" applyFont="1" applyFill="1" applyBorder="1" applyAlignment="1">
      <alignment horizontal="center" vertical="center" wrapText="1"/>
    </xf>
    <xf numFmtId="4" fontId="9" fillId="0" borderId="65" xfId="0" applyNumberFormat="1" applyFont="1" applyFill="1" applyBorder="1" applyAlignment="1">
      <alignment horizontal="center" vertical="center" wrapText="1"/>
    </xf>
    <xf numFmtId="4" fontId="9" fillId="0" borderId="66" xfId="0" applyNumberFormat="1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4" fontId="9" fillId="0" borderId="56" xfId="0" applyNumberFormat="1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 wrapText="1"/>
    </xf>
    <xf numFmtId="4" fontId="9" fillId="0" borderId="58" xfId="0" applyNumberFormat="1" applyFont="1" applyBorder="1" applyAlignment="1">
      <alignment horizontal="center" vertical="center" wrapText="1"/>
    </xf>
    <xf numFmtId="4" fontId="9" fillId="0" borderId="64" xfId="0" applyNumberFormat="1" applyFont="1" applyBorder="1" applyAlignment="1">
      <alignment horizontal="left" vertical="center" wrapText="1"/>
    </xf>
    <xf numFmtId="4" fontId="9" fillId="0" borderId="65" xfId="0" applyNumberFormat="1" applyFont="1" applyBorder="1" applyAlignment="1">
      <alignment horizontal="left" vertical="center" wrapText="1"/>
    </xf>
    <xf numFmtId="4" fontId="9" fillId="0" borderId="66" xfId="0" applyNumberFormat="1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4" fontId="9" fillId="0" borderId="64" xfId="0" applyNumberFormat="1" applyFont="1" applyBorder="1" applyAlignment="1">
      <alignment horizontal="center" vertical="center" wrapText="1"/>
    </xf>
    <xf numFmtId="4" fontId="9" fillId="0" borderId="65" xfId="0" applyNumberFormat="1" applyFont="1" applyBorder="1" applyAlignment="1">
      <alignment horizontal="center" vertical="center" wrapText="1"/>
    </xf>
    <xf numFmtId="4" fontId="9" fillId="0" borderId="66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" fontId="1" fillId="0" borderId="64" xfId="0" applyNumberFormat="1" applyFont="1" applyBorder="1" applyAlignment="1">
      <alignment horizontal="center" vertical="center" wrapText="1"/>
    </xf>
    <xf numFmtId="4" fontId="1" fillId="0" borderId="65" xfId="0" applyNumberFormat="1" applyFont="1" applyBorder="1" applyAlignment="1">
      <alignment horizontal="center" vertical="center" wrapText="1"/>
    </xf>
    <xf numFmtId="4" fontId="1" fillId="0" borderId="66" xfId="0" applyNumberFormat="1" applyFont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top" wrapText="1"/>
    </xf>
    <xf numFmtId="0" fontId="11" fillId="0" borderId="75" xfId="0" applyFont="1" applyBorder="1" applyAlignment="1">
      <alignment horizontal="left" vertical="top" wrapText="1"/>
    </xf>
    <xf numFmtId="0" fontId="11" fillId="0" borderId="76" xfId="0" applyFont="1" applyBorder="1" applyAlignment="1">
      <alignment horizontal="left" vertical="top" wrapText="1"/>
    </xf>
    <xf numFmtId="164" fontId="9" fillId="0" borderId="16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77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top" wrapText="1"/>
    </xf>
    <xf numFmtId="0" fontId="8" fillId="0" borderId="79" xfId="0" applyFont="1" applyBorder="1" applyAlignment="1">
      <alignment horizontal="left" vertical="top" wrapText="1"/>
    </xf>
    <xf numFmtId="0" fontId="12" fillId="0" borderId="80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164" fontId="9" fillId="0" borderId="8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4"/>
  <sheetViews>
    <sheetView tabSelected="1" view="pageBreakPreview" zoomScale="50" zoomScaleNormal="50" zoomScaleSheetLayoutView="50" workbookViewId="0" topLeftCell="A479">
      <selection activeCell="K192" sqref="K192"/>
    </sheetView>
  </sheetViews>
  <sheetFormatPr defaultColWidth="9.00390625" defaultRowHeight="12.75"/>
  <cols>
    <col min="1" max="1" width="58.25390625" style="2" customWidth="1"/>
    <col min="2" max="2" width="0.74609375" style="2" customWidth="1"/>
    <col min="3" max="3" width="12.375" style="2" hidden="1" customWidth="1"/>
    <col min="4" max="4" width="28.75390625" style="71" customWidth="1"/>
    <col min="5" max="5" width="69.25390625" style="2" customWidth="1"/>
    <col min="6" max="6" width="27.125" style="2" customWidth="1"/>
    <col min="7" max="7" width="30.25390625" style="2" customWidth="1"/>
    <col min="8" max="8" width="26.125" style="2" customWidth="1"/>
    <col min="9" max="9" width="14.25390625" style="2" customWidth="1"/>
    <col min="10" max="10" width="0.12890625" style="2" customWidth="1"/>
    <col min="11" max="11" width="21.75390625" style="2" customWidth="1"/>
    <col min="12" max="12" width="13.75390625" style="2" customWidth="1"/>
    <col min="13" max="13" width="0.875" style="2" hidden="1" customWidth="1"/>
    <col min="14" max="14" width="15.875" style="2" customWidth="1"/>
    <col min="15" max="15" width="5.875" style="2" customWidth="1"/>
    <col min="16" max="16" width="1.875" style="2" hidden="1" customWidth="1"/>
    <col min="17" max="17" width="17.875" style="2" customWidth="1"/>
    <col min="18" max="18" width="9.75390625" style="2" customWidth="1"/>
    <col min="19" max="19" width="27.75390625" style="2" customWidth="1"/>
    <col min="20" max="20" width="19.625" style="2" customWidth="1"/>
    <col min="21" max="21" width="15.00390625" style="2" customWidth="1"/>
    <col min="22" max="22" width="8.75390625" style="2" customWidth="1"/>
    <col min="23" max="23" width="9.125" style="2" hidden="1" customWidth="1"/>
    <col min="24" max="24" width="15.375" style="2" customWidth="1"/>
    <col min="25" max="25" width="11.375" style="2" customWidth="1"/>
    <col min="26" max="16384" width="9.125" style="2" customWidth="1"/>
  </cols>
  <sheetData>
    <row r="1" spans="1:22" ht="49.5" customHeight="1">
      <c r="A1" s="1"/>
      <c r="B1" s="138"/>
      <c r="C1" s="138"/>
      <c r="D1" s="138"/>
      <c r="E1" s="138"/>
      <c r="F1" s="153"/>
      <c r="G1" s="153"/>
      <c r="H1" s="153"/>
      <c r="I1" s="153"/>
      <c r="J1" s="153"/>
      <c r="K1" s="153"/>
      <c r="L1" s="153"/>
      <c r="N1" s="138"/>
      <c r="O1" s="138"/>
      <c r="P1" s="139" t="s">
        <v>0</v>
      </c>
      <c r="Q1" s="139"/>
      <c r="R1" s="139"/>
      <c r="S1" s="139"/>
      <c r="T1" s="139"/>
      <c r="U1" s="139"/>
      <c r="V1" s="139"/>
    </row>
    <row r="2" spans="1:22" ht="31.5" customHeight="1">
      <c r="A2" s="1"/>
      <c r="B2" s="39"/>
      <c r="C2" s="39"/>
      <c r="D2" s="72"/>
      <c r="E2" s="39"/>
      <c r="F2" s="155"/>
      <c r="G2" s="155"/>
      <c r="H2" s="155"/>
      <c r="I2" s="155"/>
      <c r="J2" s="155"/>
      <c r="K2" s="155"/>
      <c r="L2" s="155"/>
      <c r="N2" s="140" t="s">
        <v>185</v>
      </c>
      <c r="O2" s="140"/>
      <c r="P2" s="140"/>
      <c r="Q2" s="140"/>
      <c r="R2" s="140"/>
      <c r="S2" s="140"/>
      <c r="T2" s="140"/>
      <c r="U2" s="140"/>
      <c r="V2" s="140"/>
    </row>
    <row r="3" spans="1:22" ht="79.5" customHeight="1">
      <c r="A3" s="1"/>
      <c r="B3" s="39"/>
      <c r="C3" s="39"/>
      <c r="D3" s="72"/>
      <c r="E3" s="39"/>
      <c r="F3" s="155"/>
      <c r="G3" s="155"/>
      <c r="H3" s="155"/>
      <c r="I3" s="155"/>
      <c r="J3" s="155"/>
      <c r="K3" s="155"/>
      <c r="L3" s="155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29.25" customHeight="1">
      <c r="A4" s="1"/>
      <c r="B4" s="138"/>
      <c r="C4" s="138"/>
      <c r="D4" s="138"/>
      <c r="E4" s="138"/>
      <c r="F4" s="3"/>
      <c r="G4" s="154"/>
      <c r="H4" s="154"/>
      <c r="I4" s="154"/>
      <c r="J4" s="154"/>
      <c r="K4" s="154"/>
      <c r="L4" s="154"/>
      <c r="N4" s="141" t="s">
        <v>178</v>
      </c>
      <c r="O4" s="141"/>
      <c r="P4" s="141"/>
      <c r="Q4" s="141"/>
      <c r="R4" s="141"/>
      <c r="S4" s="141"/>
      <c r="T4" s="141"/>
      <c r="U4" s="141"/>
      <c r="V4" s="141"/>
    </row>
    <row r="5" spans="2:22" ht="13.5" customHeight="1">
      <c r="B5" s="138"/>
      <c r="C5" s="138"/>
      <c r="D5" s="138"/>
      <c r="E5" s="138"/>
      <c r="F5" s="3"/>
      <c r="G5" s="3"/>
      <c r="H5" s="3"/>
      <c r="I5" s="3"/>
      <c r="J5" s="3"/>
      <c r="K5" s="3"/>
      <c r="L5" s="3"/>
      <c r="N5" s="138"/>
      <c r="O5" s="138"/>
      <c r="P5" s="3"/>
      <c r="Q5" s="3"/>
      <c r="R5" s="3"/>
      <c r="S5" s="3"/>
      <c r="T5" s="3"/>
      <c r="U5" s="3"/>
      <c r="V5" s="3"/>
    </row>
    <row r="6" spans="1:22" ht="26.25" customHeight="1">
      <c r="A6" s="4"/>
      <c r="B6" s="138"/>
      <c r="C6" s="138"/>
      <c r="D6" s="138"/>
      <c r="E6" s="138"/>
      <c r="F6" s="144"/>
      <c r="G6" s="144"/>
      <c r="H6" s="144"/>
      <c r="I6" s="144"/>
      <c r="J6" s="144"/>
      <c r="K6" s="144"/>
      <c r="L6" s="144"/>
      <c r="N6" s="131" t="s">
        <v>182</v>
      </c>
      <c r="O6" s="131"/>
      <c r="P6" s="131"/>
      <c r="Q6" s="131"/>
      <c r="R6" s="131"/>
      <c r="S6" s="131"/>
      <c r="T6" s="131"/>
      <c r="U6" s="131"/>
      <c r="V6" s="131"/>
    </row>
    <row r="7" spans="1:12" ht="28.5" customHeight="1">
      <c r="A7" s="152" t="s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ht="32.25" customHeight="1">
      <c r="A8" s="152" t="s">
        <v>177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22" ht="34.5" customHeight="1" thickBot="1">
      <c r="A9" s="35"/>
      <c r="B9" s="134"/>
      <c r="C9" s="134"/>
      <c r="D9" s="134"/>
      <c r="E9" s="134"/>
      <c r="F9" s="134"/>
      <c r="G9" s="134"/>
      <c r="H9" s="134"/>
      <c r="I9" s="134"/>
      <c r="J9" s="145"/>
      <c r="K9" s="145"/>
      <c r="L9" s="145"/>
      <c r="N9" s="134"/>
      <c r="O9" s="134"/>
      <c r="P9" s="134"/>
      <c r="Q9" s="134"/>
      <c r="R9" s="134"/>
      <c r="S9" s="134"/>
      <c r="T9" s="133" t="s">
        <v>2</v>
      </c>
      <c r="U9" s="133"/>
      <c r="V9" s="133"/>
    </row>
    <row r="10" spans="1:22" ht="34.5" customHeight="1" thickBot="1">
      <c r="A10" s="36"/>
      <c r="B10" s="134"/>
      <c r="C10" s="134"/>
      <c r="D10" s="134"/>
      <c r="E10" s="134"/>
      <c r="F10" s="146"/>
      <c r="G10" s="146"/>
      <c r="H10" s="146"/>
      <c r="I10" s="147"/>
      <c r="J10" s="148"/>
      <c r="K10" s="148"/>
      <c r="L10" s="148"/>
      <c r="N10" s="134"/>
      <c r="O10" s="134"/>
      <c r="P10" s="126" t="s">
        <v>3</v>
      </c>
      <c r="Q10" s="126"/>
      <c r="R10" s="126"/>
      <c r="S10" s="127"/>
      <c r="T10" s="128"/>
      <c r="U10" s="129"/>
      <c r="V10" s="130"/>
    </row>
    <row r="11" spans="1:22" ht="45.75" customHeight="1" thickBot="1">
      <c r="A11" s="149" t="s">
        <v>184</v>
      </c>
      <c r="B11" s="149"/>
      <c r="C11" s="149"/>
      <c r="D11" s="149"/>
      <c r="E11" s="149"/>
      <c r="F11" s="36"/>
      <c r="G11" s="36"/>
      <c r="H11" s="36"/>
      <c r="I11" s="40"/>
      <c r="J11" s="150"/>
      <c r="K11" s="151"/>
      <c r="L11" s="151"/>
      <c r="S11" s="41" t="s">
        <v>4</v>
      </c>
      <c r="T11" s="132" t="s">
        <v>183</v>
      </c>
      <c r="U11" s="118"/>
      <c r="V11" s="119"/>
    </row>
    <row r="12" spans="1:22" ht="19.5" customHeight="1" thickBot="1">
      <c r="A12" s="35"/>
      <c r="B12" s="134"/>
      <c r="C12" s="134"/>
      <c r="D12" s="134"/>
      <c r="E12" s="134"/>
      <c r="F12" s="36"/>
      <c r="G12" s="36"/>
      <c r="H12" s="36"/>
      <c r="I12" s="40"/>
      <c r="J12" s="151"/>
      <c r="K12" s="151"/>
      <c r="L12" s="151"/>
      <c r="S12" s="41"/>
      <c r="T12" s="117"/>
      <c r="U12" s="118"/>
      <c r="V12" s="119"/>
    </row>
    <row r="13" spans="1:22" ht="21.75" customHeight="1" thickBot="1">
      <c r="A13" s="158" t="s">
        <v>5</v>
      </c>
      <c r="B13" s="158"/>
      <c r="C13" s="158"/>
      <c r="D13" s="158"/>
      <c r="E13" s="158"/>
      <c r="F13" s="36"/>
      <c r="G13" s="36"/>
      <c r="H13" s="36"/>
      <c r="I13" s="40"/>
      <c r="J13" s="156"/>
      <c r="K13" s="156"/>
      <c r="L13" s="156"/>
      <c r="S13" s="41" t="s">
        <v>6</v>
      </c>
      <c r="T13" s="135">
        <v>71016358</v>
      </c>
      <c r="U13" s="136"/>
      <c r="V13" s="137"/>
    </row>
    <row r="14" spans="1:22" ht="19.5" customHeight="1" thickBot="1">
      <c r="A14" s="157" t="s">
        <v>190</v>
      </c>
      <c r="B14" s="157"/>
      <c r="C14" s="157"/>
      <c r="D14" s="157"/>
      <c r="E14" s="157"/>
      <c r="F14" s="36"/>
      <c r="G14" s="36"/>
      <c r="H14" s="36"/>
      <c r="I14" s="40"/>
      <c r="J14" s="151"/>
      <c r="K14" s="151"/>
      <c r="L14" s="151"/>
      <c r="S14" s="41"/>
      <c r="T14" s="117"/>
      <c r="U14" s="118"/>
      <c r="V14" s="119"/>
    </row>
    <row r="15" spans="1:22" ht="19.5" customHeight="1" thickBot="1">
      <c r="A15" s="157"/>
      <c r="B15" s="157"/>
      <c r="C15" s="157"/>
      <c r="D15" s="157"/>
      <c r="E15" s="157"/>
      <c r="F15" s="36"/>
      <c r="G15" s="36"/>
      <c r="H15" s="36"/>
      <c r="I15" s="40"/>
      <c r="J15" s="151"/>
      <c r="K15" s="151"/>
      <c r="L15" s="151"/>
      <c r="S15" s="41"/>
      <c r="T15" s="117"/>
      <c r="U15" s="118"/>
      <c r="V15" s="119"/>
    </row>
    <row r="16" spans="1:22" ht="52.5" customHeight="1" thickBot="1">
      <c r="A16" s="157"/>
      <c r="B16" s="157"/>
      <c r="C16" s="157"/>
      <c r="D16" s="157"/>
      <c r="E16" s="157"/>
      <c r="F16" s="36"/>
      <c r="G16" s="36"/>
      <c r="H16" s="36"/>
      <c r="I16" s="40"/>
      <c r="J16" s="151"/>
      <c r="K16" s="151"/>
      <c r="L16" s="151"/>
      <c r="S16" s="41"/>
      <c r="T16" s="117"/>
      <c r="U16" s="118"/>
      <c r="V16" s="119"/>
    </row>
    <row r="17" spans="1:22" ht="33" customHeight="1">
      <c r="A17" s="42" t="s">
        <v>7</v>
      </c>
      <c r="B17" s="134"/>
      <c r="C17" s="134"/>
      <c r="D17" s="134"/>
      <c r="E17" s="134"/>
      <c r="F17" s="36"/>
      <c r="G17" s="36"/>
      <c r="H17" s="36"/>
      <c r="I17" s="40"/>
      <c r="J17" s="151"/>
      <c r="K17" s="151"/>
      <c r="L17" s="151"/>
      <c r="S17" s="41"/>
      <c r="T17" s="120"/>
      <c r="U17" s="121"/>
      <c r="V17" s="122"/>
    </row>
    <row r="18" spans="1:22" ht="30" customHeight="1" thickBot="1">
      <c r="A18" s="54" t="s">
        <v>191</v>
      </c>
      <c r="B18" s="134"/>
      <c r="C18" s="134"/>
      <c r="D18" s="134"/>
      <c r="E18" s="134"/>
      <c r="F18" s="36"/>
      <c r="G18" s="36"/>
      <c r="H18" s="36"/>
      <c r="I18" s="40"/>
      <c r="J18" s="151"/>
      <c r="K18" s="151"/>
      <c r="L18" s="151"/>
      <c r="S18" s="41"/>
      <c r="T18" s="123"/>
      <c r="U18" s="124"/>
      <c r="V18" s="125"/>
    </row>
    <row r="19" spans="1:22" ht="30" customHeight="1" thickBot="1">
      <c r="A19" s="36" t="s">
        <v>8</v>
      </c>
      <c r="B19" s="134"/>
      <c r="C19" s="134"/>
      <c r="D19" s="134"/>
      <c r="E19" s="134"/>
      <c r="F19" s="36"/>
      <c r="G19" s="36"/>
      <c r="H19" s="36"/>
      <c r="I19" s="40"/>
      <c r="J19" s="151"/>
      <c r="K19" s="151"/>
      <c r="L19" s="151"/>
      <c r="S19" s="41" t="s">
        <v>9</v>
      </c>
      <c r="T19" s="117">
        <v>383</v>
      </c>
      <c r="U19" s="118"/>
      <c r="V19" s="119"/>
    </row>
    <row r="20" spans="1:12" ht="27.75" customHeight="1">
      <c r="A20" s="159" t="s">
        <v>10</v>
      </c>
      <c r="B20" s="159"/>
      <c r="C20" s="159"/>
      <c r="D20" s="159"/>
      <c r="E20" s="159"/>
      <c r="F20" s="134"/>
      <c r="G20" s="134"/>
      <c r="H20" s="134"/>
      <c r="I20" s="134"/>
      <c r="J20" s="148"/>
      <c r="K20" s="148"/>
      <c r="L20" s="148"/>
    </row>
    <row r="21" spans="1:12" ht="88.5" customHeight="1">
      <c r="A21" s="160" t="s">
        <v>176</v>
      </c>
      <c r="B21" s="160"/>
      <c r="C21" s="160"/>
      <c r="D21" s="160"/>
      <c r="E21" s="160"/>
      <c r="F21" s="134"/>
      <c r="G21" s="134"/>
      <c r="H21" s="134"/>
      <c r="I21" s="134"/>
      <c r="J21" s="134"/>
      <c r="K21" s="134"/>
      <c r="L21" s="134"/>
    </row>
    <row r="22" spans="1:12" ht="24" customHeight="1">
      <c r="A22" s="159" t="s">
        <v>11</v>
      </c>
      <c r="B22" s="159"/>
      <c r="C22" s="159"/>
      <c r="D22" s="159"/>
      <c r="E22" s="159"/>
      <c r="F22" s="35"/>
      <c r="G22" s="35"/>
      <c r="H22" s="35"/>
      <c r="I22" s="35"/>
      <c r="J22" s="134"/>
      <c r="K22" s="134"/>
      <c r="L22" s="134"/>
    </row>
    <row r="23" spans="1:12" ht="73.5" customHeight="1">
      <c r="A23" s="157" t="s">
        <v>192</v>
      </c>
      <c r="B23" s="157"/>
      <c r="C23" s="157"/>
      <c r="D23" s="157"/>
      <c r="E23" s="157"/>
      <c r="F23" s="157"/>
      <c r="G23" s="35"/>
      <c r="H23" s="35"/>
      <c r="I23" s="35"/>
      <c r="J23" s="134"/>
      <c r="K23" s="134"/>
      <c r="L23" s="134"/>
    </row>
    <row r="24" spans="1:25" ht="30" customHeight="1">
      <c r="A24" s="162" t="s">
        <v>12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4.75" customHeight="1">
      <c r="A25" s="163" t="s">
        <v>180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13" ht="24.75" customHeight="1">
      <c r="A26" s="161" t="s">
        <v>147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9"/>
    </row>
    <row r="27" spans="1:13" ht="24.75" customHeight="1">
      <c r="A27" s="161" t="s">
        <v>148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9"/>
    </row>
    <row r="28" spans="1:13" ht="24.75" customHeight="1">
      <c r="A28" s="161" t="s">
        <v>149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9"/>
    </row>
    <row r="29" spans="1:25" ht="24.75" customHeight="1">
      <c r="A29" s="163" t="s">
        <v>181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13" ht="2.25" customHeight="1">
      <c r="A30" s="161" t="s">
        <v>150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9"/>
    </row>
    <row r="31" spans="1:13" ht="24.75" customHeight="1" hidden="1">
      <c r="A31" s="161" t="s">
        <v>151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9"/>
    </row>
    <row r="32" spans="1:13" ht="24.75" customHeight="1">
      <c r="A32" s="161" t="s">
        <v>152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9"/>
    </row>
    <row r="33" spans="1:13" ht="24.75" customHeight="1">
      <c r="A33" s="161" t="s">
        <v>153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9"/>
    </row>
    <row r="34" spans="1:13" ht="24.75" customHeight="1">
      <c r="A34" s="161" t="s">
        <v>154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9"/>
    </row>
    <row r="35" spans="1:25" s="5" customFormat="1" ht="24.75" customHeight="1">
      <c r="A35" s="164" t="s">
        <v>13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13" s="5" customFormat="1" ht="24.75" customHeight="1">
      <c r="A36" s="165" t="s">
        <v>155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98"/>
    </row>
    <row r="37" spans="1:13" s="5" customFormat="1" ht="24.75" customHeight="1">
      <c r="A37" s="165" t="s">
        <v>156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98"/>
    </row>
    <row r="38" spans="1:13" s="5" customFormat="1" ht="24.75" customHeight="1">
      <c r="A38" s="165" t="s">
        <v>157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</row>
    <row r="39" spans="1:13" s="5" customFormat="1" ht="24.75" customHeight="1">
      <c r="A39" s="165" t="s">
        <v>158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</row>
    <row r="40" spans="1:13" s="5" customFormat="1" ht="56.25" customHeight="1">
      <c r="A40" s="165" t="s">
        <v>159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</row>
    <row r="41" spans="1:13" s="5" customFormat="1" ht="64.5" customHeight="1">
      <c r="A41" s="165" t="s">
        <v>160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</row>
    <row r="42" spans="1:13" s="5" customFormat="1" ht="41.25" customHeight="1">
      <c r="A42" s="165" t="s">
        <v>161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</row>
    <row r="43" spans="1:13" s="5" customFormat="1" ht="24.7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</row>
    <row r="44" spans="1:25" ht="34.5" customHeight="1">
      <c r="A44" s="166" t="s">
        <v>14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55"/>
      <c r="N44" s="55"/>
      <c r="O44" s="55"/>
      <c r="P44" s="55"/>
      <c r="Q44" s="55"/>
      <c r="R44" s="55"/>
      <c r="S44" s="9"/>
      <c r="T44" s="9"/>
      <c r="U44" s="9"/>
      <c r="V44" s="9"/>
      <c r="W44" s="9"/>
      <c r="X44" s="9"/>
      <c r="Y44" s="9"/>
    </row>
    <row r="45" spans="1:18" ht="39.75" customHeight="1">
      <c r="A45" s="167" t="s">
        <v>15</v>
      </c>
      <c r="B45" s="167"/>
      <c r="C45" s="167"/>
      <c r="D45" s="167"/>
      <c r="E45" s="167"/>
      <c r="F45" s="167"/>
      <c r="G45" s="167"/>
      <c r="H45" s="167" t="s">
        <v>16</v>
      </c>
      <c r="I45" s="167"/>
      <c r="J45" s="167"/>
      <c r="K45" s="167"/>
      <c r="L45" s="167"/>
      <c r="M45" s="55"/>
      <c r="N45" s="55"/>
      <c r="O45" s="55"/>
      <c r="P45" s="55"/>
      <c r="Q45" s="55"/>
      <c r="R45" s="55"/>
    </row>
    <row r="46" spans="1:25" ht="39.75" customHeight="1">
      <c r="A46" s="167"/>
      <c r="B46" s="167"/>
      <c r="C46" s="167"/>
      <c r="D46" s="167"/>
      <c r="E46" s="167"/>
      <c r="F46" s="167"/>
      <c r="G46" s="167"/>
      <c r="H46" s="167" t="s">
        <v>167</v>
      </c>
      <c r="I46" s="167"/>
      <c r="J46" s="167"/>
      <c r="K46" s="167"/>
      <c r="L46" s="167"/>
      <c r="M46" s="55"/>
      <c r="N46" s="55"/>
      <c r="O46" s="55"/>
      <c r="P46" s="55"/>
      <c r="Q46" s="55"/>
      <c r="R46" s="55"/>
      <c r="S46" s="114"/>
      <c r="T46" s="114"/>
      <c r="U46" s="114"/>
      <c r="V46" s="114"/>
      <c r="W46" s="114"/>
      <c r="X46" s="114"/>
      <c r="Y46" s="114"/>
    </row>
    <row r="47" spans="1:25" s="6" customFormat="1" ht="25.5" customHeight="1">
      <c r="A47" s="174" t="s">
        <v>17</v>
      </c>
      <c r="B47" s="175"/>
      <c r="C47" s="175"/>
      <c r="D47" s="175"/>
      <c r="E47" s="175"/>
      <c r="F47" s="175"/>
      <c r="G47" s="176"/>
      <c r="H47" s="177">
        <f>H49+H55</f>
        <v>21244905.42</v>
      </c>
      <c r="I47" s="178"/>
      <c r="J47" s="178"/>
      <c r="K47" s="178"/>
      <c r="L47" s="179"/>
      <c r="M47" s="56"/>
      <c r="N47" s="56"/>
      <c r="O47" s="56"/>
      <c r="P47" s="56"/>
      <c r="Q47" s="56"/>
      <c r="R47" s="56"/>
      <c r="S47" s="115"/>
      <c r="T47" s="115"/>
      <c r="U47" s="115"/>
      <c r="V47" s="115"/>
      <c r="W47" s="115"/>
      <c r="X47" s="115"/>
      <c r="Y47" s="115"/>
    </row>
    <row r="48" spans="1:25" ht="15" customHeight="1">
      <c r="A48" s="168" t="s">
        <v>18</v>
      </c>
      <c r="B48" s="169"/>
      <c r="C48" s="169"/>
      <c r="D48" s="169"/>
      <c r="E48" s="169"/>
      <c r="F48" s="169"/>
      <c r="G48" s="170"/>
      <c r="H48" s="171"/>
      <c r="I48" s="172"/>
      <c r="J48" s="172"/>
      <c r="K48" s="172"/>
      <c r="L48" s="173"/>
      <c r="M48" s="55"/>
      <c r="N48" s="55"/>
      <c r="O48" s="55"/>
      <c r="P48" s="55"/>
      <c r="Q48" s="55"/>
      <c r="R48" s="55"/>
      <c r="S48" s="115"/>
      <c r="T48" s="115"/>
      <c r="U48" s="115"/>
      <c r="V48" s="115"/>
      <c r="W48" s="115"/>
      <c r="X48" s="115"/>
      <c r="Y48" s="115"/>
    </row>
    <row r="49" spans="1:25" ht="30" customHeight="1">
      <c r="A49" s="168" t="s">
        <v>19</v>
      </c>
      <c r="B49" s="169"/>
      <c r="C49" s="169"/>
      <c r="D49" s="169"/>
      <c r="E49" s="169"/>
      <c r="F49" s="169"/>
      <c r="G49" s="170"/>
      <c r="H49" s="171">
        <f>H51+H52+H53</f>
        <v>17368053</v>
      </c>
      <c r="I49" s="172"/>
      <c r="J49" s="172"/>
      <c r="K49" s="172"/>
      <c r="L49" s="173"/>
      <c r="M49" s="55"/>
      <c r="N49" s="55"/>
      <c r="O49" s="55"/>
      <c r="P49" s="55"/>
      <c r="Q49" s="55"/>
      <c r="R49" s="55"/>
      <c r="S49" s="116"/>
      <c r="T49" s="116"/>
      <c r="U49" s="116"/>
      <c r="V49" s="116"/>
      <c r="W49" s="116"/>
      <c r="X49" s="116"/>
      <c r="Y49" s="116"/>
    </row>
    <row r="50" spans="1:25" ht="33" customHeight="1">
      <c r="A50" s="168" t="s">
        <v>20</v>
      </c>
      <c r="B50" s="169"/>
      <c r="C50" s="169"/>
      <c r="D50" s="169"/>
      <c r="E50" s="169"/>
      <c r="F50" s="169"/>
      <c r="G50" s="170"/>
      <c r="H50" s="171"/>
      <c r="I50" s="172"/>
      <c r="J50" s="172"/>
      <c r="K50" s="172"/>
      <c r="L50" s="173"/>
      <c r="M50" s="55"/>
      <c r="N50" s="55"/>
      <c r="O50" s="55"/>
      <c r="P50" s="55"/>
      <c r="Q50" s="55"/>
      <c r="R50" s="55"/>
      <c r="S50" s="116"/>
      <c r="T50" s="116"/>
      <c r="U50" s="116"/>
      <c r="V50" s="116"/>
      <c r="W50" s="116"/>
      <c r="X50" s="116"/>
      <c r="Y50" s="116"/>
    </row>
    <row r="51" spans="1:25" ht="41.25" customHeight="1">
      <c r="A51" s="180" t="s">
        <v>21</v>
      </c>
      <c r="B51" s="181"/>
      <c r="C51" s="181"/>
      <c r="D51" s="181"/>
      <c r="E51" s="181"/>
      <c r="F51" s="181"/>
      <c r="G51" s="182"/>
      <c r="H51" s="171">
        <v>17368053</v>
      </c>
      <c r="I51" s="172"/>
      <c r="J51" s="172"/>
      <c r="K51" s="172"/>
      <c r="L51" s="173"/>
      <c r="M51" s="55"/>
      <c r="N51" s="55"/>
      <c r="O51" s="55"/>
      <c r="P51" s="55"/>
      <c r="Q51" s="55"/>
      <c r="R51" s="55"/>
      <c r="S51" s="116"/>
      <c r="T51" s="116"/>
      <c r="U51" s="116"/>
      <c r="V51" s="116"/>
      <c r="W51" s="116"/>
      <c r="X51" s="116"/>
      <c r="Y51" s="116"/>
    </row>
    <row r="52" spans="1:25" ht="54.75" customHeight="1">
      <c r="A52" s="180" t="s">
        <v>22</v>
      </c>
      <c r="B52" s="181"/>
      <c r="C52" s="181"/>
      <c r="D52" s="181"/>
      <c r="E52" s="181"/>
      <c r="F52" s="181"/>
      <c r="G52" s="182"/>
      <c r="H52" s="171"/>
      <c r="I52" s="172"/>
      <c r="J52" s="172"/>
      <c r="K52" s="172"/>
      <c r="L52" s="173"/>
      <c r="M52" s="55"/>
      <c r="N52" s="55"/>
      <c r="O52" s="55"/>
      <c r="P52" s="55"/>
      <c r="Q52" s="55"/>
      <c r="R52" s="55"/>
      <c r="S52" s="116"/>
      <c r="T52" s="116"/>
      <c r="U52" s="116"/>
      <c r="V52" s="116"/>
      <c r="W52" s="116"/>
      <c r="X52" s="116"/>
      <c r="Y52" s="116"/>
    </row>
    <row r="53" spans="1:25" ht="27">
      <c r="A53" s="180" t="s">
        <v>23</v>
      </c>
      <c r="B53" s="181"/>
      <c r="C53" s="181"/>
      <c r="D53" s="181"/>
      <c r="E53" s="181"/>
      <c r="F53" s="181"/>
      <c r="G53" s="182"/>
      <c r="H53" s="171"/>
      <c r="I53" s="172"/>
      <c r="J53" s="172"/>
      <c r="K53" s="172"/>
      <c r="L53" s="173"/>
      <c r="M53" s="55"/>
      <c r="N53" s="55"/>
      <c r="O53" s="55"/>
      <c r="P53" s="55"/>
      <c r="Q53" s="55"/>
      <c r="R53" s="55"/>
      <c r="S53" s="116"/>
      <c r="T53" s="116"/>
      <c r="U53" s="116"/>
      <c r="V53" s="116"/>
      <c r="W53" s="116"/>
      <c r="X53" s="116"/>
      <c r="Y53" s="116"/>
    </row>
    <row r="54" spans="1:25" ht="31.5" customHeight="1">
      <c r="A54" s="180" t="s">
        <v>24</v>
      </c>
      <c r="B54" s="181"/>
      <c r="C54" s="181"/>
      <c r="D54" s="181"/>
      <c r="E54" s="181"/>
      <c r="F54" s="181"/>
      <c r="G54" s="182"/>
      <c r="H54" s="183">
        <v>2940827.49</v>
      </c>
      <c r="I54" s="184"/>
      <c r="J54" s="184"/>
      <c r="K54" s="184"/>
      <c r="L54" s="185"/>
      <c r="M54" s="55"/>
      <c r="N54" s="55"/>
      <c r="O54" s="55"/>
      <c r="P54" s="55"/>
      <c r="Q54" s="55"/>
      <c r="R54" s="55"/>
      <c r="S54" s="116"/>
      <c r="T54" s="116"/>
      <c r="U54" s="116"/>
      <c r="V54" s="116"/>
      <c r="W54" s="116"/>
      <c r="X54" s="116"/>
      <c r="Y54" s="116"/>
    </row>
    <row r="55" spans="1:25" ht="30.75" customHeight="1">
      <c r="A55" s="180" t="s">
        <v>25</v>
      </c>
      <c r="B55" s="181"/>
      <c r="C55" s="181"/>
      <c r="D55" s="181"/>
      <c r="E55" s="181"/>
      <c r="F55" s="181"/>
      <c r="G55" s="182"/>
      <c r="H55" s="186">
        <f>H57</f>
        <v>3876852.42</v>
      </c>
      <c r="I55" s="187"/>
      <c r="J55" s="187"/>
      <c r="K55" s="187"/>
      <c r="L55" s="188"/>
      <c r="M55" s="55"/>
      <c r="N55" s="55"/>
      <c r="O55" s="55"/>
      <c r="P55" s="55"/>
      <c r="Q55" s="55"/>
      <c r="R55" s="55"/>
      <c r="S55" s="116"/>
      <c r="T55" s="116"/>
      <c r="U55" s="116"/>
      <c r="V55" s="116"/>
      <c r="W55" s="116"/>
      <c r="X55" s="116"/>
      <c r="Y55" s="116"/>
    </row>
    <row r="56" spans="1:25" ht="24" customHeight="1">
      <c r="A56" s="180" t="s">
        <v>20</v>
      </c>
      <c r="B56" s="181"/>
      <c r="C56" s="181"/>
      <c r="D56" s="181"/>
      <c r="E56" s="181"/>
      <c r="F56" s="181"/>
      <c r="G56" s="182"/>
      <c r="H56" s="171"/>
      <c r="I56" s="172"/>
      <c r="J56" s="172"/>
      <c r="K56" s="172"/>
      <c r="L56" s="173"/>
      <c r="M56" s="55"/>
      <c r="N56" s="55"/>
      <c r="O56" s="55"/>
      <c r="P56" s="55"/>
      <c r="Q56" s="55"/>
      <c r="R56" s="55"/>
      <c r="S56" s="116"/>
      <c r="T56" s="116"/>
      <c r="U56" s="116"/>
      <c r="V56" s="116"/>
      <c r="W56" s="116"/>
      <c r="X56" s="116"/>
      <c r="Y56" s="116"/>
    </row>
    <row r="57" spans="1:25" ht="30" customHeight="1">
      <c r="A57" s="180" t="s">
        <v>26</v>
      </c>
      <c r="B57" s="181"/>
      <c r="C57" s="181"/>
      <c r="D57" s="181"/>
      <c r="E57" s="181"/>
      <c r="F57" s="181"/>
      <c r="G57" s="182"/>
      <c r="H57" s="186">
        <v>3876852.42</v>
      </c>
      <c r="I57" s="187"/>
      <c r="J57" s="187"/>
      <c r="K57" s="187"/>
      <c r="L57" s="188"/>
      <c r="M57" s="55"/>
      <c r="N57" s="55"/>
      <c r="O57" s="55"/>
      <c r="P57" s="55"/>
      <c r="Q57" s="55"/>
      <c r="R57" s="55"/>
      <c r="S57" s="116"/>
      <c r="T57" s="116"/>
      <c r="U57" s="116"/>
      <c r="V57" s="116"/>
      <c r="W57" s="116"/>
      <c r="X57" s="116"/>
      <c r="Y57" s="116"/>
    </row>
    <row r="58" spans="1:25" ht="27" customHeight="1">
      <c r="A58" s="180" t="s">
        <v>27</v>
      </c>
      <c r="B58" s="181"/>
      <c r="C58" s="181"/>
      <c r="D58" s="181"/>
      <c r="E58" s="181"/>
      <c r="F58" s="181"/>
      <c r="G58" s="182"/>
      <c r="H58" s="171">
        <v>148989.67</v>
      </c>
      <c r="I58" s="172"/>
      <c r="J58" s="172"/>
      <c r="K58" s="172"/>
      <c r="L58" s="173"/>
      <c r="M58" s="55"/>
      <c r="N58" s="55"/>
      <c r="O58" s="55"/>
      <c r="P58" s="55"/>
      <c r="Q58" s="55"/>
      <c r="R58" s="55"/>
      <c r="S58" s="116"/>
      <c r="T58" s="116"/>
      <c r="U58" s="116"/>
      <c r="V58" s="116"/>
      <c r="W58" s="116"/>
      <c r="X58" s="116"/>
      <c r="Y58" s="116"/>
    </row>
    <row r="59" spans="1:25" ht="25.5" customHeight="1">
      <c r="A59" s="189" t="s">
        <v>28</v>
      </c>
      <c r="B59" s="190"/>
      <c r="C59" s="190"/>
      <c r="D59" s="190"/>
      <c r="E59" s="190"/>
      <c r="F59" s="190"/>
      <c r="G59" s="191"/>
      <c r="H59" s="192"/>
      <c r="I59" s="193"/>
      <c r="J59" s="193"/>
      <c r="K59" s="193"/>
      <c r="L59" s="194"/>
      <c r="M59" s="55"/>
      <c r="N59" s="55"/>
      <c r="O59" s="55"/>
      <c r="P59" s="55"/>
      <c r="Q59" s="55"/>
      <c r="R59" s="55"/>
      <c r="S59" s="115"/>
      <c r="T59" s="115"/>
      <c r="U59" s="115"/>
      <c r="V59" s="115"/>
      <c r="W59" s="115"/>
      <c r="X59" s="115"/>
      <c r="Y59" s="115"/>
    </row>
    <row r="60" spans="1:25" ht="14.25" customHeight="1">
      <c r="A60" s="168" t="s">
        <v>18</v>
      </c>
      <c r="B60" s="169"/>
      <c r="C60" s="169"/>
      <c r="D60" s="169"/>
      <c r="E60" s="169"/>
      <c r="F60" s="169"/>
      <c r="G60" s="170"/>
      <c r="H60" s="171"/>
      <c r="I60" s="172"/>
      <c r="J60" s="172"/>
      <c r="K60" s="172"/>
      <c r="L60" s="173"/>
      <c r="M60" s="55"/>
      <c r="N60" s="55"/>
      <c r="O60" s="55"/>
      <c r="P60" s="55"/>
      <c r="Q60" s="55"/>
      <c r="R60" s="55"/>
      <c r="S60" s="115"/>
      <c r="T60" s="115"/>
      <c r="U60" s="115"/>
      <c r="V60" s="115"/>
      <c r="W60" s="115"/>
      <c r="X60" s="115"/>
      <c r="Y60" s="115"/>
    </row>
    <row r="61" spans="1:25" ht="29.25" customHeight="1">
      <c r="A61" s="180" t="s">
        <v>29</v>
      </c>
      <c r="B61" s="181"/>
      <c r="C61" s="181"/>
      <c r="D61" s="181"/>
      <c r="E61" s="181"/>
      <c r="F61" s="181"/>
      <c r="G61" s="182"/>
      <c r="H61" s="171"/>
      <c r="I61" s="172"/>
      <c r="J61" s="172"/>
      <c r="K61" s="172"/>
      <c r="L61" s="173"/>
      <c r="M61" s="55"/>
      <c r="N61" s="55"/>
      <c r="O61" s="55"/>
      <c r="P61" s="55"/>
      <c r="Q61" s="55"/>
      <c r="R61" s="55"/>
      <c r="S61" s="108"/>
      <c r="T61" s="108"/>
      <c r="U61" s="108"/>
      <c r="V61" s="108"/>
      <c r="W61" s="108"/>
      <c r="X61" s="108"/>
      <c r="Y61" s="108"/>
    </row>
    <row r="62" spans="1:25" ht="27" customHeight="1">
      <c r="A62" s="180" t="s">
        <v>30</v>
      </c>
      <c r="B62" s="181"/>
      <c r="C62" s="181"/>
      <c r="D62" s="181"/>
      <c r="E62" s="181"/>
      <c r="F62" s="181"/>
      <c r="G62" s="182"/>
      <c r="H62" s="171"/>
      <c r="I62" s="172"/>
      <c r="J62" s="172"/>
      <c r="K62" s="172"/>
      <c r="L62" s="173"/>
      <c r="M62" s="55"/>
      <c r="N62" s="55"/>
      <c r="O62" s="55"/>
      <c r="P62" s="55"/>
      <c r="Q62" s="55"/>
      <c r="R62" s="55"/>
      <c r="S62" s="108"/>
      <c r="T62" s="108"/>
      <c r="U62" s="108"/>
      <c r="V62" s="108"/>
      <c r="W62" s="108"/>
      <c r="X62" s="108"/>
      <c r="Y62" s="108"/>
    </row>
    <row r="63" spans="1:25" ht="27" customHeight="1">
      <c r="A63" s="180" t="s">
        <v>20</v>
      </c>
      <c r="B63" s="181"/>
      <c r="C63" s="181"/>
      <c r="D63" s="181"/>
      <c r="E63" s="181"/>
      <c r="F63" s="181"/>
      <c r="G63" s="182"/>
      <c r="H63" s="171"/>
      <c r="I63" s="172"/>
      <c r="J63" s="172"/>
      <c r="K63" s="172"/>
      <c r="L63" s="173"/>
      <c r="M63" s="55"/>
      <c r="N63" s="55"/>
      <c r="O63" s="55"/>
      <c r="P63" s="55"/>
      <c r="Q63" s="55"/>
      <c r="R63" s="55"/>
      <c r="S63" s="108"/>
      <c r="T63" s="108"/>
      <c r="U63" s="108"/>
      <c r="V63" s="108"/>
      <c r="W63" s="108"/>
      <c r="X63" s="108"/>
      <c r="Y63" s="108"/>
    </row>
    <row r="64" spans="1:25" ht="27" customHeight="1">
      <c r="A64" s="180" t="s">
        <v>31</v>
      </c>
      <c r="B64" s="181"/>
      <c r="C64" s="181"/>
      <c r="D64" s="181"/>
      <c r="E64" s="181"/>
      <c r="F64" s="181"/>
      <c r="G64" s="182"/>
      <c r="H64" s="171"/>
      <c r="I64" s="172"/>
      <c r="J64" s="172"/>
      <c r="K64" s="172"/>
      <c r="L64" s="173"/>
      <c r="M64" s="55"/>
      <c r="N64" s="55"/>
      <c r="O64" s="55"/>
      <c r="P64" s="55"/>
      <c r="Q64" s="55"/>
      <c r="R64" s="55"/>
      <c r="S64" s="108"/>
      <c r="T64" s="108"/>
      <c r="U64" s="108"/>
      <c r="V64" s="108"/>
      <c r="W64" s="108"/>
      <c r="X64" s="108"/>
      <c r="Y64" s="108"/>
    </row>
    <row r="65" spans="1:25" ht="27" customHeight="1">
      <c r="A65" s="180" t="s">
        <v>32</v>
      </c>
      <c r="B65" s="181"/>
      <c r="C65" s="181"/>
      <c r="D65" s="181"/>
      <c r="E65" s="181"/>
      <c r="F65" s="181"/>
      <c r="G65" s="182"/>
      <c r="H65" s="171"/>
      <c r="I65" s="172"/>
      <c r="J65" s="172"/>
      <c r="K65" s="172"/>
      <c r="L65" s="173"/>
      <c r="M65" s="55"/>
      <c r="N65" s="55"/>
      <c r="O65" s="55"/>
      <c r="P65" s="55"/>
      <c r="Q65" s="55"/>
      <c r="R65" s="55"/>
      <c r="S65" s="108"/>
      <c r="T65" s="108"/>
      <c r="U65" s="108"/>
      <c r="V65" s="108"/>
      <c r="W65" s="108"/>
      <c r="X65" s="108"/>
      <c r="Y65" s="108"/>
    </row>
    <row r="66" spans="1:25" ht="27" customHeight="1">
      <c r="A66" s="180" t="s">
        <v>33</v>
      </c>
      <c r="B66" s="181"/>
      <c r="C66" s="181"/>
      <c r="D66" s="181"/>
      <c r="E66" s="181"/>
      <c r="F66" s="181"/>
      <c r="G66" s="182"/>
      <c r="H66" s="171"/>
      <c r="I66" s="172"/>
      <c r="J66" s="172"/>
      <c r="K66" s="172"/>
      <c r="L66" s="173"/>
      <c r="M66" s="55"/>
      <c r="N66" s="55"/>
      <c r="O66" s="55"/>
      <c r="P66" s="55"/>
      <c r="Q66" s="55"/>
      <c r="R66" s="55"/>
      <c r="S66" s="108"/>
      <c r="T66" s="108"/>
      <c r="U66" s="108"/>
      <c r="V66" s="108"/>
      <c r="W66" s="108"/>
      <c r="X66" s="108"/>
      <c r="Y66" s="108"/>
    </row>
    <row r="67" spans="1:25" ht="27" customHeight="1">
      <c r="A67" s="180" t="s">
        <v>34</v>
      </c>
      <c r="B67" s="181"/>
      <c r="C67" s="181"/>
      <c r="D67" s="181"/>
      <c r="E67" s="181"/>
      <c r="F67" s="181"/>
      <c r="G67" s="182"/>
      <c r="H67" s="171"/>
      <c r="I67" s="172"/>
      <c r="J67" s="172"/>
      <c r="K67" s="172"/>
      <c r="L67" s="173"/>
      <c r="M67" s="55"/>
      <c r="N67" s="55"/>
      <c r="O67" s="55"/>
      <c r="P67" s="55"/>
      <c r="Q67" s="55"/>
      <c r="R67" s="55"/>
      <c r="S67" s="108"/>
      <c r="T67" s="108"/>
      <c r="U67" s="108"/>
      <c r="V67" s="108"/>
      <c r="W67" s="108"/>
      <c r="X67" s="108"/>
      <c r="Y67" s="108"/>
    </row>
    <row r="68" spans="1:25" ht="27" customHeight="1">
      <c r="A68" s="180" t="s">
        <v>35</v>
      </c>
      <c r="B68" s="181"/>
      <c r="C68" s="181"/>
      <c r="D68" s="181"/>
      <c r="E68" s="181"/>
      <c r="F68" s="181"/>
      <c r="G68" s="182"/>
      <c r="H68" s="171"/>
      <c r="I68" s="172"/>
      <c r="J68" s="172"/>
      <c r="K68" s="172"/>
      <c r="L68" s="173"/>
      <c r="M68" s="55"/>
      <c r="N68" s="55"/>
      <c r="O68" s="55"/>
      <c r="P68" s="55"/>
      <c r="Q68" s="55"/>
      <c r="R68" s="55"/>
      <c r="S68" s="108"/>
      <c r="T68" s="108"/>
      <c r="U68" s="108"/>
      <c r="V68" s="108"/>
      <c r="W68" s="108"/>
      <c r="X68" s="108"/>
      <c r="Y68" s="108"/>
    </row>
    <row r="69" spans="1:25" ht="27" customHeight="1">
      <c r="A69" s="180" t="s">
        <v>36</v>
      </c>
      <c r="B69" s="181"/>
      <c r="C69" s="181"/>
      <c r="D69" s="181"/>
      <c r="E69" s="181"/>
      <c r="F69" s="181"/>
      <c r="G69" s="182"/>
      <c r="H69" s="171"/>
      <c r="I69" s="172"/>
      <c r="J69" s="172"/>
      <c r="K69" s="172"/>
      <c r="L69" s="173"/>
      <c r="M69" s="55"/>
      <c r="N69" s="55"/>
      <c r="O69" s="55"/>
      <c r="P69" s="55"/>
      <c r="Q69" s="55"/>
      <c r="R69" s="55"/>
      <c r="S69" s="108"/>
      <c r="T69" s="108"/>
      <c r="U69" s="108"/>
      <c r="V69" s="108"/>
      <c r="W69" s="108"/>
      <c r="X69" s="108"/>
      <c r="Y69" s="108"/>
    </row>
    <row r="70" spans="1:25" ht="27" customHeight="1">
      <c r="A70" s="180" t="s">
        <v>37</v>
      </c>
      <c r="B70" s="181"/>
      <c r="C70" s="181"/>
      <c r="D70" s="181"/>
      <c r="E70" s="181"/>
      <c r="F70" s="181"/>
      <c r="G70" s="182"/>
      <c r="H70" s="171"/>
      <c r="I70" s="172"/>
      <c r="J70" s="172"/>
      <c r="K70" s="172"/>
      <c r="L70" s="173"/>
      <c r="M70" s="55"/>
      <c r="N70" s="55"/>
      <c r="O70" s="55"/>
      <c r="P70" s="55"/>
      <c r="Q70" s="55"/>
      <c r="R70" s="55"/>
      <c r="S70" s="108"/>
      <c r="T70" s="108"/>
      <c r="U70" s="108"/>
      <c r="V70" s="108"/>
      <c r="W70" s="108"/>
      <c r="X70" s="108"/>
      <c r="Y70" s="108"/>
    </row>
    <row r="71" spans="1:25" ht="27" customHeight="1">
      <c r="A71" s="180" t="s">
        <v>38</v>
      </c>
      <c r="B71" s="181"/>
      <c r="C71" s="181"/>
      <c r="D71" s="181"/>
      <c r="E71" s="181"/>
      <c r="F71" s="181"/>
      <c r="G71" s="182"/>
      <c r="H71" s="171"/>
      <c r="I71" s="172"/>
      <c r="J71" s="172"/>
      <c r="K71" s="172"/>
      <c r="L71" s="173"/>
      <c r="M71" s="55"/>
      <c r="N71" s="55"/>
      <c r="O71" s="55"/>
      <c r="P71" s="55"/>
      <c r="Q71" s="55"/>
      <c r="R71" s="55"/>
      <c r="S71" s="108"/>
      <c r="T71" s="108"/>
      <c r="U71" s="108"/>
      <c r="V71" s="108"/>
      <c r="W71" s="108"/>
      <c r="X71" s="108"/>
      <c r="Y71" s="108"/>
    </row>
    <row r="72" spans="1:25" ht="27" customHeight="1">
      <c r="A72" s="180" t="s">
        <v>39</v>
      </c>
      <c r="B72" s="181"/>
      <c r="C72" s="181"/>
      <c r="D72" s="181"/>
      <c r="E72" s="181"/>
      <c r="F72" s="181"/>
      <c r="G72" s="182"/>
      <c r="H72" s="171"/>
      <c r="I72" s="172"/>
      <c r="J72" s="172"/>
      <c r="K72" s="172"/>
      <c r="L72" s="173"/>
      <c r="M72" s="55"/>
      <c r="N72" s="55"/>
      <c r="O72" s="55"/>
      <c r="P72" s="55"/>
      <c r="Q72" s="55"/>
      <c r="R72" s="55"/>
      <c r="S72" s="108"/>
      <c r="T72" s="108"/>
      <c r="U72" s="108"/>
      <c r="V72" s="108"/>
      <c r="W72" s="108"/>
      <c r="X72" s="108"/>
      <c r="Y72" s="108"/>
    </row>
    <row r="73" spans="1:25" ht="27" customHeight="1">
      <c r="A73" s="180" t="s">
        <v>40</v>
      </c>
      <c r="B73" s="181"/>
      <c r="C73" s="181"/>
      <c r="D73" s="181"/>
      <c r="E73" s="181"/>
      <c r="F73" s="181"/>
      <c r="G73" s="182"/>
      <c r="H73" s="171"/>
      <c r="I73" s="172"/>
      <c r="J73" s="172"/>
      <c r="K73" s="172"/>
      <c r="L73" s="173"/>
      <c r="M73" s="55"/>
      <c r="N73" s="55"/>
      <c r="O73" s="55"/>
      <c r="P73" s="55"/>
      <c r="Q73" s="55"/>
      <c r="R73" s="55"/>
      <c r="S73" s="108"/>
      <c r="T73" s="108"/>
      <c r="U73" s="108"/>
      <c r="V73" s="108"/>
      <c r="W73" s="108"/>
      <c r="X73" s="108"/>
      <c r="Y73" s="108"/>
    </row>
    <row r="74" spans="1:25" ht="27" customHeight="1">
      <c r="A74" s="180" t="s">
        <v>41</v>
      </c>
      <c r="B74" s="181"/>
      <c r="C74" s="181"/>
      <c r="D74" s="181"/>
      <c r="E74" s="181"/>
      <c r="F74" s="181"/>
      <c r="G74" s="182"/>
      <c r="H74" s="171"/>
      <c r="I74" s="172"/>
      <c r="J74" s="172"/>
      <c r="K74" s="172"/>
      <c r="L74" s="173"/>
      <c r="M74" s="55"/>
      <c r="N74" s="55"/>
      <c r="O74" s="55"/>
      <c r="P74" s="55"/>
      <c r="Q74" s="55"/>
      <c r="R74" s="55"/>
      <c r="S74" s="108"/>
      <c r="T74" s="108"/>
      <c r="U74" s="108"/>
      <c r="V74" s="108"/>
      <c r="W74" s="108"/>
      <c r="X74" s="108"/>
      <c r="Y74" s="108"/>
    </row>
    <row r="75" spans="1:25" ht="27" customHeight="1">
      <c r="A75" s="204" t="s">
        <v>20</v>
      </c>
      <c r="B75" s="205"/>
      <c r="C75" s="205"/>
      <c r="D75" s="205"/>
      <c r="E75" s="205"/>
      <c r="F75" s="205"/>
      <c r="G75" s="206"/>
      <c r="H75" s="171"/>
      <c r="I75" s="172"/>
      <c r="J75" s="172"/>
      <c r="K75" s="172"/>
      <c r="L75" s="173"/>
      <c r="M75" s="55"/>
      <c r="N75" s="55"/>
      <c r="O75" s="55"/>
      <c r="P75" s="55"/>
      <c r="Q75" s="55"/>
      <c r="R75" s="55"/>
      <c r="S75" s="108"/>
      <c r="T75" s="108"/>
      <c r="U75" s="108"/>
      <c r="V75" s="108"/>
      <c r="W75" s="108"/>
      <c r="X75" s="108"/>
      <c r="Y75" s="108"/>
    </row>
    <row r="76" spans="1:25" ht="27" customHeight="1">
      <c r="A76" s="204" t="s">
        <v>42</v>
      </c>
      <c r="B76" s="205"/>
      <c r="C76" s="205"/>
      <c r="D76" s="205"/>
      <c r="E76" s="205"/>
      <c r="F76" s="205"/>
      <c r="G76" s="206"/>
      <c r="H76" s="171"/>
      <c r="I76" s="172"/>
      <c r="J76" s="172"/>
      <c r="K76" s="172"/>
      <c r="L76" s="173"/>
      <c r="M76" s="55"/>
      <c r="N76" s="55"/>
      <c r="O76" s="55"/>
      <c r="P76" s="55"/>
      <c r="Q76" s="55"/>
      <c r="R76" s="55"/>
      <c r="S76" s="108"/>
      <c r="T76" s="108"/>
      <c r="U76" s="108"/>
      <c r="V76" s="108"/>
      <c r="W76" s="108"/>
      <c r="X76" s="108"/>
      <c r="Y76" s="108"/>
    </row>
    <row r="77" spans="1:25" ht="27" customHeight="1" thickBot="1">
      <c r="A77" s="180" t="s">
        <v>43</v>
      </c>
      <c r="B77" s="181"/>
      <c r="C77" s="181"/>
      <c r="D77" s="181"/>
      <c r="E77" s="181"/>
      <c r="F77" s="181"/>
      <c r="G77" s="182"/>
      <c r="H77" s="107"/>
      <c r="I77" s="107"/>
      <c r="J77" s="107"/>
      <c r="K77" s="107"/>
      <c r="L77" s="195"/>
      <c r="M77" s="55"/>
      <c r="N77" s="55"/>
      <c r="O77" s="55"/>
      <c r="P77" s="55"/>
      <c r="Q77" s="55"/>
      <c r="R77" s="55"/>
      <c r="S77" s="108"/>
      <c r="T77" s="108"/>
      <c r="U77" s="108"/>
      <c r="V77" s="108"/>
      <c r="W77" s="108"/>
      <c r="X77" s="108"/>
      <c r="Y77" s="108"/>
    </row>
    <row r="78" spans="1:25" ht="39.75" customHeight="1">
      <c r="A78" s="196" t="s">
        <v>15</v>
      </c>
      <c r="B78" s="197"/>
      <c r="C78" s="197"/>
      <c r="D78" s="197"/>
      <c r="E78" s="197"/>
      <c r="F78" s="197"/>
      <c r="G78" s="197"/>
      <c r="H78" s="201" t="s">
        <v>16</v>
      </c>
      <c r="I78" s="202"/>
      <c r="J78" s="202"/>
      <c r="K78" s="202"/>
      <c r="L78" s="203"/>
      <c r="M78" s="55"/>
      <c r="N78" s="55"/>
      <c r="O78" s="55"/>
      <c r="P78" s="55"/>
      <c r="Q78" s="55"/>
      <c r="R78" s="55"/>
      <c r="S78" s="48"/>
      <c r="T78" s="48"/>
      <c r="U78" s="48"/>
      <c r="V78" s="48"/>
      <c r="W78" s="48"/>
      <c r="X78" s="48"/>
      <c r="Y78" s="48"/>
    </row>
    <row r="79" spans="1:25" ht="39.75" customHeight="1" thickBot="1">
      <c r="A79" s="198"/>
      <c r="B79" s="199"/>
      <c r="C79" s="199"/>
      <c r="D79" s="199"/>
      <c r="E79" s="199"/>
      <c r="F79" s="199"/>
      <c r="G79" s="200"/>
      <c r="H79" s="198" t="s">
        <v>167</v>
      </c>
      <c r="I79" s="199"/>
      <c r="J79" s="199"/>
      <c r="K79" s="199"/>
      <c r="L79" s="200"/>
      <c r="M79" s="55"/>
      <c r="N79" s="55"/>
      <c r="O79" s="55"/>
      <c r="P79" s="55"/>
      <c r="Q79" s="55"/>
      <c r="R79" s="55"/>
      <c r="S79" s="114"/>
      <c r="T79" s="114"/>
      <c r="U79" s="114"/>
      <c r="V79" s="114"/>
      <c r="W79" s="114"/>
      <c r="X79" s="114"/>
      <c r="Y79" s="114"/>
    </row>
    <row r="80" spans="1:25" ht="27" customHeight="1">
      <c r="A80" s="204" t="s">
        <v>44</v>
      </c>
      <c r="B80" s="205"/>
      <c r="C80" s="205"/>
      <c r="D80" s="205"/>
      <c r="E80" s="205"/>
      <c r="F80" s="205"/>
      <c r="G80" s="206"/>
      <c r="H80" s="207"/>
      <c r="I80" s="208"/>
      <c r="J80" s="208"/>
      <c r="K80" s="208"/>
      <c r="L80" s="209"/>
      <c r="M80" s="55"/>
      <c r="N80" s="55"/>
      <c r="O80" s="55"/>
      <c r="P80" s="55"/>
      <c r="Q80" s="55"/>
      <c r="R80" s="55"/>
      <c r="S80" s="107"/>
      <c r="T80" s="107"/>
      <c r="U80" s="107"/>
      <c r="V80" s="107"/>
      <c r="W80" s="107"/>
      <c r="X80" s="107"/>
      <c r="Y80" s="107"/>
    </row>
    <row r="81" spans="1:25" ht="27" customHeight="1">
      <c r="A81" s="180" t="s">
        <v>45</v>
      </c>
      <c r="B81" s="181"/>
      <c r="C81" s="181"/>
      <c r="D81" s="181"/>
      <c r="E81" s="181"/>
      <c r="F81" s="181"/>
      <c r="G81" s="182"/>
      <c r="H81" s="171"/>
      <c r="I81" s="172"/>
      <c r="J81" s="172"/>
      <c r="K81" s="172"/>
      <c r="L81" s="173"/>
      <c r="M81" s="55"/>
      <c r="N81" s="55"/>
      <c r="O81" s="55"/>
      <c r="P81" s="55"/>
      <c r="Q81" s="55"/>
      <c r="R81" s="55"/>
      <c r="S81" s="107"/>
      <c r="T81" s="107"/>
      <c r="U81" s="107"/>
      <c r="V81" s="107"/>
      <c r="W81" s="107"/>
      <c r="X81" s="107"/>
      <c r="Y81" s="107"/>
    </row>
    <row r="82" spans="1:25" ht="27" customHeight="1">
      <c r="A82" s="180" t="s">
        <v>46</v>
      </c>
      <c r="B82" s="181"/>
      <c r="C82" s="181"/>
      <c r="D82" s="181"/>
      <c r="E82" s="181"/>
      <c r="F82" s="181"/>
      <c r="G82" s="182"/>
      <c r="H82" s="171"/>
      <c r="I82" s="172"/>
      <c r="J82" s="172"/>
      <c r="K82" s="172"/>
      <c r="L82" s="173"/>
      <c r="M82" s="55"/>
      <c r="N82" s="55"/>
      <c r="O82" s="55"/>
      <c r="P82" s="55"/>
      <c r="Q82" s="55"/>
      <c r="R82" s="55"/>
      <c r="S82" s="107"/>
      <c r="T82" s="107"/>
      <c r="U82" s="107"/>
      <c r="V82" s="107"/>
      <c r="W82" s="107"/>
      <c r="X82" s="107"/>
      <c r="Y82" s="107"/>
    </row>
    <row r="83" spans="1:25" ht="27" customHeight="1">
      <c r="A83" s="180" t="s">
        <v>47</v>
      </c>
      <c r="B83" s="181"/>
      <c r="C83" s="181"/>
      <c r="D83" s="181"/>
      <c r="E83" s="181"/>
      <c r="F83" s="181"/>
      <c r="G83" s="182"/>
      <c r="H83" s="171"/>
      <c r="I83" s="172"/>
      <c r="J83" s="172"/>
      <c r="K83" s="172"/>
      <c r="L83" s="173"/>
      <c r="M83" s="55"/>
      <c r="N83" s="55"/>
      <c r="O83" s="55"/>
      <c r="P83" s="55"/>
      <c r="Q83" s="55"/>
      <c r="R83" s="55"/>
      <c r="S83" s="107"/>
      <c r="T83" s="107"/>
      <c r="U83" s="107"/>
      <c r="V83" s="107"/>
      <c r="W83" s="107"/>
      <c r="X83" s="107"/>
      <c r="Y83" s="107"/>
    </row>
    <row r="84" spans="1:25" ht="27" customHeight="1">
      <c r="A84" s="180" t="s">
        <v>48</v>
      </c>
      <c r="B84" s="181"/>
      <c r="C84" s="181"/>
      <c r="D84" s="181"/>
      <c r="E84" s="181"/>
      <c r="F84" s="181"/>
      <c r="G84" s="182"/>
      <c r="H84" s="171"/>
      <c r="I84" s="172"/>
      <c r="J84" s="172"/>
      <c r="K84" s="172"/>
      <c r="L84" s="173"/>
      <c r="M84" s="55"/>
      <c r="N84" s="55"/>
      <c r="O84" s="55"/>
      <c r="P84" s="55"/>
      <c r="Q84" s="55"/>
      <c r="R84" s="55"/>
      <c r="S84" s="107"/>
      <c r="T84" s="107"/>
      <c r="U84" s="107"/>
      <c r="V84" s="107"/>
      <c r="W84" s="107"/>
      <c r="X84" s="107"/>
      <c r="Y84" s="107"/>
    </row>
    <row r="85" spans="1:25" ht="27" customHeight="1">
      <c r="A85" s="180" t="s">
        <v>49</v>
      </c>
      <c r="B85" s="181"/>
      <c r="C85" s="181"/>
      <c r="D85" s="181"/>
      <c r="E85" s="181"/>
      <c r="F85" s="181"/>
      <c r="G85" s="182"/>
      <c r="H85" s="171"/>
      <c r="I85" s="172"/>
      <c r="J85" s="172"/>
      <c r="K85" s="172"/>
      <c r="L85" s="173"/>
      <c r="M85" s="55"/>
      <c r="N85" s="55"/>
      <c r="O85" s="55"/>
      <c r="P85" s="55"/>
      <c r="Q85" s="55"/>
      <c r="R85" s="55"/>
      <c r="S85" s="107"/>
      <c r="T85" s="107"/>
      <c r="U85" s="107"/>
      <c r="V85" s="107"/>
      <c r="W85" s="107"/>
      <c r="X85" s="107"/>
      <c r="Y85" s="107"/>
    </row>
    <row r="86" spans="1:25" ht="27" customHeight="1">
      <c r="A86" s="180" t="s">
        <v>50</v>
      </c>
      <c r="B86" s="181"/>
      <c r="C86" s="181"/>
      <c r="D86" s="181"/>
      <c r="E86" s="181"/>
      <c r="F86" s="181"/>
      <c r="G86" s="182"/>
      <c r="H86" s="171"/>
      <c r="I86" s="172"/>
      <c r="J86" s="172"/>
      <c r="K86" s="172"/>
      <c r="L86" s="173"/>
      <c r="M86" s="55"/>
      <c r="N86" s="55"/>
      <c r="O86" s="55"/>
      <c r="P86" s="55"/>
      <c r="Q86" s="55"/>
      <c r="R86" s="55"/>
      <c r="S86" s="107"/>
      <c r="T86" s="107"/>
      <c r="U86" s="107"/>
      <c r="V86" s="107"/>
      <c r="W86" s="107"/>
      <c r="X86" s="107"/>
      <c r="Y86" s="107"/>
    </row>
    <row r="87" spans="1:25" ht="27" customHeight="1">
      <c r="A87" s="180" t="s">
        <v>51</v>
      </c>
      <c r="B87" s="181"/>
      <c r="C87" s="181"/>
      <c r="D87" s="181"/>
      <c r="E87" s="181"/>
      <c r="F87" s="181"/>
      <c r="G87" s="182"/>
      <c r="H87" s="171"/>
      <c r="I87" s="172"/>
      <c r="J87" s="172"/>
      <c r="K87" s="172"/>
      <c r="L87" s="173"/>
      <c r="M87" s="55"/>
      <c r="N87" s="55"/>
      <c r="O87" s="55"/>
      <c r="P87" s="55"/>
      <c r="Q87" s="55"/>
      <c r="R87" s="55"/>
      <c r="S87" s="107"/>
      <c r="T87" s="107"/>
      <c r="U87" s="107"/>
      <c r="V87" s="107"/>
      <c r="W87" s="107"/>
      <c r="X87" s="107"/>
      <c r="Y87" s="107"/>
    </row>
    <row r="88" spans="1:25" ht="27" customHeight="1">
      <c r="A88" s="210" t="s">
        <v>52</v>
      </c>
      <c r="B88" s="211"/>
      <c r="C88" s="211"/>
      <c r="D88" s="211"/>
      <c r="E88" s="211"/>
      <c r="F88" s="211"/>
      <c r="G88" s="212"/>
      <c r="H88" s="171"/>
      <c r="I88" s="172"/>
      <c r="J88" s="172"/>
      <c r="K88" s="172"/>
      <c r="L88" s="173"/>
      <c r="M88" s="55"/>
      <c r="N88" s="55"/>
      <c r="O88" s="55"/>
      <c r="P88" s="55"/>
      <c r="Q88" s="55"/>
      <c r="R88" s="55"/>
      <c r="S88" s="107"/>
      <c r="T88" s="107"/>
      <c r="U88" s="107"/>
      <c r="V88" s="107"/>
      <c r="W88" s="107"/>
      <c r="X88" s="107"/>
      <c r="Y88" s="107"/>
    </row>
    <row r="89" spans="1:25" ht="27" customHeight="1">
      <c r="A89" s="180" t="s">
        <v>18</v>
      </c>
      <c r="B89" s="181"/>
      <c r="C89" s="181"/>
      <c r="D89" s="181"/>
      <c r="E89" s="181"/>
      <c r="F89" s="181"/>
      <c r="G89" s="182"/>
      <c r="H89" s="171"/>
      <c r="I89" s="172"/>
      <c r="J89" s="172"/>
      <c r="K89" s="172"/>
      <c r="L89" s="173"/>
      <c r="M89" s="55"/>
      <c r="N89" s="55"/>
      <c r="O89" s="55"/>
      <c r="P89" s="55"/>
      <c r="Q89" s="55"/>
      <c r="R89" s="55"/>
      <c r="S89" s="107"/>
      <c r="T89" s="107"/>
      <c r="U89" s="107"/>
      <c r="V89" s="107"/>
      <c r="W89" s="107"/>
      <c r="X89" s="107"/>
      <c r="Y89" s="107"/>
    </row>
    <row r="90" spans="1:25" ht="27" customHeight="1">
      <c r="A90" s="180" t="s">
        <v>53</v>
      </c>
      <c r="B90" s="181"/>
      <c r="C90" s="181"/>
      <c r="D90" s="181"/>
      <c r="E90" s="181"/>
      <c r="F90" s="181"/>
      <c r="G90" s="182"/>
      <c r="H90" s="171"/>
      <c r="I90" s="172"/>
      <c r="J90" s="172"/>
      <c r="K90" s="172"/>
      <c r="L90" s="173"/>
      <c r="M90" s="55"/>
      <c r="N90" s="55"/>
      <c r="O90" s="55"/>
      <c r="P90" s="55"/>
      <c r="Q90" s="55"/>
      <c r="R90" s="55"/>
      <c r="S90" s="107"/>
      <c r="T90" s="107"/>
      <c r="U90" s="107"/>
      <c r="V90" s="107"/>
      <c r="W90" s="107"/>
      <c r="X90" s="107"/>
      <c r="Y90" s="107"/>
    </row>
    <row r="91" spans="1:25" ht="27" customHeight="1">
      <c r="A91" s="180" t="s">
        <v>54</v>
      </c>
      <c r="B91" s="181"/>
      <c r="C91" s="181"/>
      <c r="D91" s="181"/>
      <c r="E91" s="181"/>
      <c r="F91" s="181"/>
      <c r="G91" s="182"/>
      <c r="H91" s="171"/>
      <c r="I91" s="172"/>
      <c r="J91" s="172"/>
      <c r="K91" s="172"/>
      <c r="L91" s="173"/>
      <c r="M91" s="55"/>
      <c r="N91" s="55"/>
      <c r="O91" s="55"/>
      <c r="P91" s="55"/>
      <c r="Q91" s="55"/>
      <c r="R91" s="55"/>
      <c r="S91" s="107"/>
      <c r="T91" s="107"/>
      <c r="U91" s="107"/>
      <c r="V91" s="107"/>
      <c r="W91" s="107"/>
      <c r="X91" s="107"/>
      <c r="Y91" s="107"/>
    </row>
    <row r="92" spans="1:25" ht="27" customHeight="1">
      <c r="A92" s="180" t="s">
        <v>20</v>
      </c>
      <c r="B92" s="181"/>
      <c r="C92" s="181"/>
      <c r="D92" s="181"/>
      <c r="E92" s="181"/>
      <c r="F92" s="181"/>
      <c r="G92" s="182"/>
      <c r="H92" s="171"/>
      <c r="I92" s="172"/>
      <c r="J92" s="172"/>
      <c r="K92" s="172"/>
      <c r="L92" s="173"/>
      <c r="M92" s="55"/>
      <c r="N92" s="55"/>
      <c r="O92" s="55"/>
      <c r="P92" s="55"/>
      <c r="Q92" s="55"/>
      <c r="R92" s="55"/>
      <c r="S92" s="107"/>
      <c r="T92" s="107"/>
      <c r="U92" s="107"/>
      <c r="V92" s="107"/>
      <c r="W92" s="107"/>
      <c r="X92" s="107"/>
      <c r="Y92" s="107"/>
    </row>
    <row r="93" spans="1:25" ht="27" customHeight="1">
      <c r="A93" s="180" t="s">
        <v>55</v>
      </c>
      <c r="B93" s="181"/>
      <c r="C93" s="181"/>
      <c r="D93" s="181"/>
      <c r="E93" s="181"/>
      <c r="F93" s="181"/>
      <c r="G93" s="182"/>
      <c r="H93" s="171"/>
      <c r="I93" s="172"/>
      <c r="J93" s="172"/>
      <c r="K93" s="172"/>
      <c r="L93" s="173"/>
      <c r="M93" s="55"/>
      <c r="N93" s="55"/>
      <c r="O93" s="55"/>
      <c r="P93" s="55"/>
      <c r="Q93" s="55"/>
      <c r="R93" s="55"/>
      <c r="S93" s="107"/>
      <c r="T93" s="107"/>
      <c r="U93" s="107"/>
      <c r="V93" s="107"/>
      <c r="W93" s="107"/>
      <c r="X93" s="107"/>
      <c r="Y93" s="107"/>
    </row>
    <row r="94" spans="1:25" ht="27" customHeight="1">
      <c r="A94" s="180" t="s">
        <v>56</v>
      </c>
      <c r="B94" s="181"/>
      <c r="C94" s="181"/>
      <c r="D94" s="181"/>
      <c r="E94" s="181"/>
      <c r="F94" s="181"/>
      <c r="G94" s="182"/>
      <c r="H94" s="171"/>
      <c r="I94" s="172"/>
      <c r="J94" s="172"/>
      <c r="K94" s="172"/>
      <c r="L94" s="173"/>
      <c r="M94" s="55"/>
      <c r="N94" s="55"/>
      <c r="O94" s="55"/>
      <c r="P94" s="55"/>
      <c r="Q94" s="55"/>
      <c r="R94" s="55"/>
      <c r="S94" s="107"/>
      <c r="T94" s="107"/>
      <c r="U94" s="107"/>
      <c r="V94" s="107"/>
      <c r="W94" s="107"/>
      <c r="X94" s="107"/>
      <c r="Y94" s="107"/>
    </row>
    <row r="95" spans="1:25" ht="27" customHeight="1">
      <c r="A95" s="180" t="s">
        <v>57</v>
      </c>
      <c r="B95" s="181"/>
      <c r="C95" s="181"/>
      <c r="D95" s="181"/>
      <c r="E95" s="181"/>
      <c r="F95" s="181"/>
      <c r="G95" s="182"/>
      <c r="H95" s="171"/>
      <c r="I95" s="172"/>
      <c r="J95" s="172"/>
      <c r="K95" s="172"/>
      <c r="L95" s="173"/>
      <c r="M95" s="55"/>
      <c r="N95" s="55"/>
      <c r="O95" s="55"/>
      <c r="P95" s="55"/>
      <c r="Q95" s="55"/>
      <c r="R95" s="55"/>
      <c r="S95" s="107"/>
      <c r="T95" s="107"/>
      <c r="U95" s="107"/>
      <c r="V95" s="107"/>
      <c r="W95" s="107"/>
      <c r="X95" s="107"/>
      <c r="Y95" s="107"/>
    </row>
    <row r="96" spans="1:25" ht="27" customHeight="1">
      <c r="A96" s="180" t="s">
        <v>58</v>
      </c>
      <c r="B96" s="181"/>
      <c r="C96" s="181"/>
      <c r="D96" s="181"/>
      <c r="E96" s="181"/>
      <c r="F96" s="181"/>
      <c r="G96" s="182"/>
      <c r="H96" s="171"/>
      <c r="I96" s="172"/>
      <c r="J96" s="172"/>
      <c r="K96" s="172"/>
      <c r="L96" s="173"/>
      <c r="M96" s="55"/>
      <c r="N96" s="55"/>
      <c r="O96" s="55"/>
      <c r="P96" s="55"/>
      <c r="Q96" s="55"/>
      <c r="R96" s="55"/>
      <c r="S96" s="107"/>
      <c r="T96" s="107"/>
      <c r="U96" s="107"/>
      <c r="V96" s="107"/>
      <c r="W96" s="107"/>
      <c r="X96" s="107"/>
      <c r="Y96" s="107"/>
    </row>
    <row r="97" spans="1:25" ht="27" customHeight="1">
      <c r="A97" s="180" t="s">
        <v>59</v>
      </c>
      <c r="B97" s="181"/>
      <c r="C97" s="181"/>
      <c r="D97" s="181"/>
      <c r="E97" s="181"/>
      <c r="F97" s="181"/>
      <c r="G97" s="182"/>
      <c r="H97" s="171"/>
      <c r="I97" s="172"/>
      <c r="J97" s="172"/>
      <c r="K97" s="172"/>
      <c r="L97" s="173"/>
      <c r="M97" s="55"/>
      <c r="N97" s="55"/>
      <c r="O97" s="55"/>
      <c r="P97" s="55"/>
      <c r="Q97" s="55"/>
      <c r="R97" s="55"/>
      <c r="S97" s="107"/>
      <c r="T97" s="107"/>
      <c r="U97" s="107"/>
      <c r="V97" s="107"/>
      <c r="W97" s="107"/>
      <c r="X97" s="107"/>
      <c r="Y97" s="107"/>
    </row>
    <row r="98" spans="1:25" ht="27" customHeight="1">
      <c r="A98" s="180" t="s">
        <v>60</v>
      </c>
      <c r="B98" s="181"/>
      <c r="C98" s="181"/>
      <c r="D98" s="181"/>
      <c r="E98" s="181"/>
      <c r="F98" s="181"/>
      <c r="G98" s="182"/>
      <c r="H98" s="171"/>
      <c r="I98" s="172"/>
      <c r="J98" s="172"/>
      <c r="K98" s="172"/>
      <c r="L98" s="173"/>
      <c r="M98" s="55"/>
      <c r="N98" s="55"/>
      <c r="O98" s="55"/>
      <c r="P98" s="55"/>
      <c r="Q98" s="55"/>
      <c r="R98" s="55"/>
      <c r="S98" s="107"/>
      <c r="T98" s="107"/>
      <c r="U98" s="107"/>
      <c r="V98" s="107"/>
      <c r="W98" s="107"/>
      <c r="X98" s="107"/>
      <c r="Y98" s="107"/>
    </row>
    <row r="99" spans="1:25" ht="27" customHeight="1">
      <c r="A99" s="180" t="s">
        <v>61</v>
      </c>
      <c r="B99" s="181"/>
      <c r="C99" s="181"/>
      <c r="D99" s="181"/>
      <c r="E99" s="181"/>
      <c r="F99" s="181"/>
      <c r="G99" s="182"/>
      <c r="H99" s="171"/>
      <c r="I99" s="172"/>
      <c r="J99" s="172"/>
      <c r="K99" s="172"/>
      <c r="L99" s="173"/>
      <c r="M99" s="55"/>
      <c r="N99" s="55"/>
      <c r="O99" s="55"/>
      <c r="P99" s="55"/>
      <c r="Q99" s="55"/>
      <c r="R99" s="55"/>
      <c r="S99" s="107"/>
      <c r="T99" s="107"/>
      <c r="U99" s="107"/>
      <c r="V99" s="107"/>
      <c r="W99" s="107"/>
      <c r="X99" s="107"/>
      <c r="Y99" s="107"/>
    </row>
    <row r="100" spans="1:25" ht="27" customHeight="1">
      <c r="A100" s="180" t="s">
        <v>62</v>
      </c>
      <c r="B100" s="181"/>
      <c r="C100" s="181"/>
      <c r="D100" s="181"/>
      <c r="E100" s="181"/>
      <c r="F100" s="181"/>
      <c r="G100" s="182"/>
      <c r="H100" s="171"/>
      <c r="I100" s="172"/>
      <c r="J100" s="172"/>
      <c r="K100" s="172"/>
      <c r="L100" s="173"/>
      <c r="M100" s="55"/>
      <c r="N100" s="55"/>
      <c r="O100" s="55"/>
      <c r="P100" s="55"/>
      <c r="Q100" s="55"/>
      <c r="R100" s="55"/>
      <c r="S100" s="107"/>
      <c r="T100" s="107"/>
      <c r="U100" s="107"/>
      <c r="V100" s="107"/>
      <c r="W100" s="107"/>
      <c r="X100" s="107"/>
      <c r="Y100" s="107"/>
    </row>
    <row r="101" spans="1:25" ht="27" customHeight="1">
      <c r="A101" s="180" t="s">
        <v>63</v>
      </c>
      <c r="B101" s="181"/>
      <c r="C101" s="181"/>
      <c r="D101" s="181"/>
      <c r="E101" s="181"/>
      <c r="F101" s="181"/>
      <c r="G101" s="182"/>
      <c r="H101" s="171"/>
      <c r="I101" s="172"/>
      <c r="J101" s="172"/>
      <c r="K101" s="172"/>
      <c r="L101" s="173"/>
      <c r="M101" s="55"/>
      <c r="N101" s="55"/>
      <c r="O101" s="55"/>
      <c r="P101" s="55"/>
      <c r="Q101" s="55"/>
      <c r="R101" s="55"/>
      <c r="S101" s="107"/>
      <c r="T101" s="107"/>
      <c r="U101" s="107"/>
      <c r="V101" s="107"/>
      <c r="W101" s="107"/>
      <c r="X101" s="107"/>
      <c r="Y101" s="107"/>
    </row>
    <row r="102" spans="1:25" ht="27" customHeight="1">
      <c r="A102" s="180" t="s">
        <v>64</v>
      </c>
      <c r="B102" s="181"/>
      <c r="C102" s="181"/>
      <c r="D102" s="181"/>
      <c r="E102" s="181"/>
      <c r="F102" s="181"/>
      <c r="G102" s="182"/>
      <c r="H102" s="171"/>
      <c r="I102" s="172"/>
      <c r="J102" s="172"/>
      <c r="K102" s="172"/>
      <c r="L102" s="173"/>
      <c r="M102" s="55"/>
      <c r="N102" s="55"/>
      <c r="O102" s="55"/>
      <c r="P102" s="55"/>
      <c r="Q102" s="55"/>
      <c r="R102" s="55"/>
      <c r="S102" s="107"/>
      <c r="T102" s="107"/>
      <c r="U102" s="107"/>
      <c r="V102" s="107"/>
      <c r="W102" s="107"/>
      <c r="X102" s="107"/>
      <c r="Y102" s="107"/>
    </row>
    <row r="103" spans="1:25" ht="27" customHeight="1">
      <c r="A103" s="180" t="s">
        <v>65</v>
      </c>
      <c r="B103" s="181"/>
      <c r="C103" s="181"/>
      <c r="D103" s="181"/>
      <c r="E103" s="181"/>
      <c r="F103" s="181"/>
      <c r="G103" s="182"/>
      <c r="H103" s="171"/>
      <c r="I103" s="172"/>
      <c r="J103" s="172"/>
      <c r="K103" s="172"/>
      <c r="L103" s="173"/>
      <c r="M103" s="55"/>
      <c r="N103" s="55"/>
      <c r="O103" s="55"/>
      <c r="P103" s="55"/>
      <c r="Q103" s="55"/>
      <c r="R103" s="55"/>
      <c r="S103" s="107"/>
      <c r="T103" s="107"/>
      <c r="U103" s="107"/>
      <c r="V103" s="107"/>
      <c r="W103" s="107"/>
      <c r="X103" s="107"/>
      <c r="Y103" s="107"/>
    </row>
    <row r="104" spans="1:25" ht="27" customHeight="1">
      <c r="A104" s="180" t="s">
        <v>66</v>
      </c>
      <c r="B104" s="181"/>
      <c r="C104" s="181"/>
      <c r="D104" s="181"/>
      <c r="E104" s="181"/>
      <c r="F104" s="181"/>
      <c r="G104" s="182"/>
      <c r="H104" s="171"/>
      <c r="I104" s="172"/>
      <c r="J104" s="172"/>
      <c r="K104" s="172"/>
      <c r="L104" s="173"/>
      <c r="M104" s="55"/>
      <c r="N104" s="55"/>
      <c r="O104" s="55"/>
      <c r="P104" s="55"/>
      <c r="Q104" s="55"/>
      <c r="R104" s="55"/>
      <c r="S104" s="107"/>
      <c r="T104" s="107"/>
      <c r="U104" s="107"/>
      <c r="V104" s="107"/>
      <c r="W104" s="107"/>
      <c r="X104" s="107"/>
      <c r="Y104" s="107"/>
    </row>
    <row r="105" spans="1:25" ht="27" customHeight="1">
      <c r="A105" s="180" t="s">
        <v>67</v>
      </c>
      <c r="B105" s="181"/>
      <c r="C105" s="181"/>
      <c r="D105" s="181"/>
      <c r="E105" s="181"/>
      <c r="F105" s="181"/>
      <c r="G105" s="182"/>
      <c r="H105" s="171"/>
      <c r="I105" s="172"/>
      <c r="J105" s="172"/>
      <c r="K105" s="172"/>
      <c r="L105" s="173"/>
      <c r="M105" s="55"/>
      <c r="N105" s="55"/>
      <c r="O105" s="55"/>
      <c r="P105" s="55"/>
      <c r="Q105" s="55"/>
      <c r="R105" s="55"/>
      <c r="S105" s="107"/>
      <c r="T105" s="107"/>
      <c r="U105" s="107"/>
      <c r="V105" s="107"/>
      <c r="W105" s="107"/>
      <c r="X105" s="107"/>
      <c r="Y105" s="107"/>
    </row>
    <row r="106" spans="1:25" ht="27" customHeight="1">
      <c r="A106" s="180" t="s">
        <v>68</v>
      </c>
      <c r="B106" s="181"/>
      <c r="C106" s="181"/>
      <c r="D106" s="181"/>
      <c r="E106" s="181"/>
      <c r="F106" s="181"/>
      <c r="G106" s="182"/>
      <c r="H106" s="171"/>
      <c r="I106" s="172"/>
      <c r="J106" s="172"/>
      <c r="K106" s="172"/>
      <c r="L106" s="173"/>
      <c r="M106" s="55"/>
      <c r="N106" s="55"/>
      <c r="O106" s="55"/>
      <c r="P106" s="55"/>
      <c r="Q106" s="55"/>
      <c r="R106" s="55"/>
      <c r="S106" s="107"/>
      <c r="T106" s="107"/>
      <c r="U106" s="107"/>
      <c r="V106" s="107"/>
      <c r="W106" s="107"/>
      <c r="X106" s="107"/>
      <c r="Y106" s="107"/>
    </row>
    <row r="107" spans="1:25" ht="27" customHeight="1">
      <c r="A107" s="180" t="s">
        <v>20</v>
      </c>
      <c r="B107" s="181"/>
      <c r="C107" s="181"/>
      <c r="D107" s="181"/>
      <c r="E107" s="181"/>
      <c r="F107" s="181"/>
      <c r="G107" s="182"/>
      <c r="H107" s="171"/>
      <c r="I107" s="172"/>
      <c r="J107" s="172"/>
      <c r="K107" s="172"/>
      <c r="L107" s="173"/>
      <c r="M107" s="55"/>
      <c r="N107" s="55"/>
      <c r="O107" s="55"/>
      <c r="P107" s="55"/>
      <c r="Q107" s="55"/>
      <c r="R107" s="55"/>
      <c r="S107" s="107"/>
      <c r="T107" s="107"/>
      <c r="U107" s="107"/>
      <c r="V107" s="107"/>
      <c r="W107" s="107"/>
      <c r="X107" s="107"/>
      <c r="Y107" s="107"/>
    </row>
    <row r="108" spans="1:25" ht="27" customHeight="1">
      <c r="A108" s="180" t="s">
        <v>69</v>
      </c>
      <c r="B108" s="181"/>
      <c r="C108" s="181"/>
      <c r="D108" s="181"/>
      <c r="E108" s="181"/>
      <c r="F108" s="181"/>
      <c r="G108" s="182"/>
      <c r="H108" s="171"/>
      <c r="I108" s="172"/>
      <c r="J108" s="172"/>
      <c r="K108" s="172"/>
      <c r="L108" s="173"/>
      <c r="M108" s="55"/>
      <c r="N108" s="55"/>
      <c r="O108" s="55"/>
      <c r="P108" s="55"/>
      <c r="Q108" s="55"/>
      <c r="R108" s="55"/>
      <c r="S108" s="107"/>
      <c r="T108" s="107"/>
      <c r="U108" s="107"/>
      <c r="V108" s="107"/>
      <c r="W108" s="107"/>
      <c r="X108" s="107"/>
      <c r="Y108" s="107"/>
    </row>
    <row r="109" spans="1:25" ht="27" customHeight="1">
      <c r="A109" s="180" t="s">
        <v>70</v>
      </c>
      <c r="B109" s="181"/>
      <c r="C109" s="181"/>
      <c r="D109" s="181"/>
      <c r="E109" s="181"/>
      <c r="F109" s="181"/>
      <c r="G109" s="182"/>
      <c r="H109" s="171"/>
      <c r="I109" s="172"/>
      <c r="J109" s="172"/>
      <c r="K109" s="172"/>
      <c r="L109" s="173"/>
      <c r="M109" s="55"/>
      <c r="N109" s="55"/>
      <c r="O109" s="55"/>
      <c r="P109" s="55"/>
      <c r="Q109" s="55"/>
      <c r="R109" s="55"/>
      <c r="S109" s="107"/>
      <c r="T109" s="107"/>
      <c r="U109" s="107"/>
      <c r="V109" s="107"/>
      <c r="W109" s="107"/>
      <c r="X109" s="107"/>
      <c r="Y109" s="107"/>
    </row>
    <row r="110" spans="1:25" ht="27" customHeight="1">
      <c r="A110" s="180" t="s">
        <v>71</v>
      </c>
      <c r="B110" s="181"/>
      <c r="C110" s="181"/>
      <c r="D110" s="181"/>
      <c r="E110" s="181"/>
      <c r="F110" s="181"/>
      <c r="G110" s="182"/>
      <c r="H110" s="171"/>
      <c r="I110" s="172"/>
      <c r="J110" s="172"/>
      <c r="K110" s="172"/>
      <c r="L110" s="173"/>
      <c r="M110" s="55"/>
      <c r="N110" s="55"/>
      <c r="O110" s="55"/>
      <c r="P110" s="55"/>
      <c r="Q110" s="55"/>
      <c r="R110" s="55"/>
      <c r="S110" s="107"/>
      <c r="T110" s="107"/>
      <c r="U110" s="107"/>
      <c r="V110" s="107"/>
      <c r="W110" s="107"/>
      <c r="X110" s="107"/>
      <c r="Y110" s="107"/>
    </row>
    <row r="111" spans="1:25" ht="27" customHeight="1">
      <c r="A111" s="180" t="s">
        <v>72</v>
      </c>
      <c r="B111" s="181"/>
      <c r="C111" s="181"/>
      <c r="D111" s="181"/>
      <c r="E111" s="181"/>
      <c r="F111" s="181"/>
      <c r="G111" s="182"/>
      <c r="H111" s="171"/>
      <c r="I111" s="172"/>
      <c r="J111" s="172"/>
      <c r="K111" s="172"/>
      <c r="L111" s="173"/>
      <c r="M111" s="55"/>
      <c r="N111" s="55"/>
      <c r="O111" s="55"/>
      <c r="P111" s="55"/>
      <c r="Q111" s="55"/>
      <c r="R111" s="55"/>
      <c r="S111" s="107"/>
      <c r="T111" s="107"/>
      <c r="U111" s="107"/>
      <c r="V111" s="107"/>
      <c r="W111" s="107"/>
      <c r="X111" s="107"/>
      <c r="Y111" s="107"/>
    </row>
    <row r="112" spans="1:25" ht="27" customHeight="1">
      <c r="A112" s="180" t="s">
        <v>73</v>
      </c>
      <c r="B112" s="181"/>
      <c r="C112" s="181"/>
      <c r="D112" s="181"/>
      <c r="E112" s="181"/>
      <c r="F112" s="181"/>
      <c r="G112" s="182"/>
      <c r="H112" s="171"/>
      <c r="I112" s="172"/>
      <c r="J112" s="172"/>
      <c r="K112" s="172"/>
      <c r="L112" s="173"/>
      <c r="M112" s="55"/>
      <c r="N112" s="55"/>
      <c r="O112" s="55"/>
      <c r="P112" s="55"/>
      <c r="Q112" s="55"/>
      <c r="R112" s="55"/>
      <c r="S112" s="107"/>
      <c r="T112" s="107"/>
      <c r="U112" s="107"/>
      <c r="V112" s="107"/>
      <c r="W112" s="107"/>
      <c r="X112" s="107"/>
      <c r="Y112" s="107"/>
    </row>
    <row r="113" spans="1:25" ht="27" customHeight="1">
      <c r="A113" s="180" t="s">
        <v>74</v>
      </c>
      <c r="B113" s="181"/>
      <c r="C113" s="181"/>
      <c r="D113" s="181"/>
      <c r="E113" s="181"/>
      <c r="F113" s="181"/>
      <c r="G113" s="182"/>
      <c r="H113" s="171"/>
      <c r="I113" s="172"/>
      <c r="J113" s="172"/>
      <c r="K113" s="172"/>
      <c r="L113" s="173"/>
      <c r="M113" s="55"/>
      <c r="N113" s="55"/>
      <c r="O113" s="55"/>
      <c r="P113" s="55"/>
      <c r="Q113" s="55"/>
      <c r="R113" s="55"/>
      <c r="S113" s="107"/>
      <c r="T113" s="107"/>
      <c r="U113" s="107"/>
      <c r="V113" s="107"/>
      <c r="W113" s="107"/>
      <c r="X113" s="107"/>
      <c r="Y113" s="107"/>
    </row>
    <row r="114" spans="1:25" ht="27" customHeight="1">
      <c r="A114" s="180" t="s">
        <v>75</v>
      </c>
      <c r="B114" s="181"/>
      <c r="C114" s="181"/>
      <c r="D114" s="181"/>
      <c r="E114" s="181"/>
      <c r="F114" s="181"/>
      <c r="G114" s="182"/>
      <c r="H114" s="171"/>
      <c r="I114" s="172"/>
      <c r="J114" s="172"/>
      <c r="K114" s="172"/>
      <c r="L114" s="173"/>
      <c r="M114" s="55"/>
      <c r="N114" s="55"/>
      <c r="O114" s="55"/>
      <c r="P114" s="55"/>
      <c r="Q114" s="55"/>
      <c r="R114" s="55"/>
      <c r="S114" s="107"/>
      <c r="T114" s="107"/>
      <c r="U114" s="107"/>
      <c r="V114" s="107"/>
      <c r="W114" s="107"/>
      <c r="X114" s="107"/>
      <c r="Y114" s="107"/>
    </row>
    <row r="115" spans="1:25" ht="27" customHeight="1">
      <c r="A115" s="180" t="s">
        <v>76</v>
      </c>
      <c r="B115" s="181"/>
      <c r="C115" s="181"/>
      <c r="D115" s="181"/>
      <c r="E115" s="181"/>
      <c r="F115" s="181"/>
      <c r="G115" s="182"/>
      <c r="H115" s="171"/>
      <c r="I115" s="172"/>
      <c r="J115" s="172"/>
      <c r="K115" s="172"/>
      <c r="L115" s="173"/>
      <c r="M115" s="55"/>
      <c r="N115" s="55"/>
      <c r="O115" s="55"/>
      <c r="P115" s="55"/>
      <c r="Q115" s="55"/>
      <c r="R115" s="55"/>
      <c r="S115" s="107"/>
      <c r="T115" s="107"/>
      <c r="U115" s="107"/>
      <c r="V115" s="107"/>
      <c r="W115" s="107"/>
      <c r="X115" s="107"/>
      <c r="Y115" s="107"/>
    </row>
    <row r="116" spans="1:25" ht="27" customHeight="1">
      <c r="A116" s="180" t="s">
        <v>77</v>
      </c>
      <c r="B116" s="181"/>
      <c r="C116" s="181"/>
      <c r="D116" s="181"/>
      <c r="E116" s="181"/>
      <c r="F116" s="181"/>
      <c r="G116" s="182"/>
      <c r="H116" s="171"/>
      <c r="I116" s="172"/>
      <c r="J116" s="172"/>
      <c r="K116" s="172"/>
      <c r="L116" s="173"/>
      <c r="M116" s="55"/>
      <c r="N116" s="55"/>
      <c r="O116" s="55"/>
      <c r="P116" s="55"/>
      <c r="Q116" s="55"/>
      <c r="R116" s="55"/>
      <c r="S116" s="107"/>
      <c r="T116" s="107"/>
      <c r="U116" s="107"/>
      <c r="V116" s="107"/>
      <c r="W116" s="107"/>
      <c r="X116" s="107"/>
      <c r="Y116" s="107"/>
    </row>
    <row r="117" spans="1:25" ht="27" customHeight="1">
      <c r="A117" s="180" t="s">
        <v>78</v>
      </c>
      <c r="B117" s="181"/>
      <c r="C117" s="181"/>
      <c r="D117" s="181"/>
      <c r="E117" s="181"/>
      <c r="F117" s="181"/>
      <c r="G117" s="182"/>
      <c r="H117" s="171"/>
      <c r="I117" s="172"/>
      <c r="J117" s="172"/>
      <c r="K117" s="172"/>
      <c r="L117" s="173"/>
      <c r="M117" s="55"/>
      <c r="N117" s="55"/>
      <c r="O117" s="55"/>
      <c r="P117" s="55"/>
      <c r="Q117" s="55"/>
      <c r="R117" s="55"/>
      <c r="S117" s="107"/>
      <c r="T117" s="107"/>
      <c r="U117" s="107"/>
      <c r="V117" s="107"/>
      <c r="W117" s="107"/>
      <c r="X117" s="107"/>
      <c r="Y117" s="107"/>
    </row>
    <row r="118" spans="1:25" ht="27" customHeight="1">
      <c r="A118" s="180" t="s">
        <v>79</v>
      </c>
      <c r="B118" s="181"/>
      <c r="C118" s="181"/>
      <c r="D118" s="181"/>
      <c r="E118" s="181"/>
      <c r="F118" s="181"/>
      <c r="G118" s="182"/>
      <c r="H118" s="171"/>
      <c r="I118" s="172"/>
      <c r="J118" s="172"/>
      <c r="K118" s="172"/>
      <c r="L118" s="173"/>
      <c r="M118" s="55"/>
      <c r="N118" s="55"/>
      <c r="O118" s="55"/>
      <c r="P118" s="55"/>
      <c r="Q118" s="55"/>
      <c r="R118" s="55"/>
      <c r="S118" s="107"/>
      <c r="T118" s="107"/>
      <c r="U118" s="107"/>
      <c r="V118" s="107"/>
      <c r="W118" s="107"/>
      <c r="X118" s="107"/>
      <c r="Y118" s="107"/>
    </row>
    <row r="119" spans="1:25" ht="27" customHeight="1">
      <c r="A119" s="180" t="s">
        <v>80</v>
      </c>
      <c r="B119" s="181"/>
      <c r="C119" s="181"/>
      <c r="D119" s="181"/>
      <c r="E119" s="181"/>
      <c r="F119" s="181"/>
      <c r="G119" s="182"/>
      <c r="H119" s="171"/>
      <c r="I119" s="172"/>
      <c r="J119" s="172"/>
      <c r="K119" s="172"/>
      <c r="L119" s="173"/>
      <c r="M119" s="55"/>
      <c r="N119" s="55"/>
      <c r="O119" s="55"/>
      <c r="P119" s="55"/>
      <c r="Q119" s="55"/>
      <c r="R119" s="55"/>
      <c r="S119" s="107"/>
      <c r="T119" s="107"/>
      <c r="U119" s="107"/>
      <c r="V119" s="107"/>
      <c r="W119" s="107"/>
      <c r="X119" s="107"/>
      <c r="Y119" s="107"/>
    </row>
    <row r="120" spans="1:25" ht="27" customHeight="1" thickBot="1">
      <c r="A120" s="219" t="s">
        <v>81</v>
      </c>
      <c r="B120" s="220"/>
      <c r="C120" s="220"/>
      <c r="D120" s="220"/>
      <c r="E120" s="220"/>
      <c r="F120" s="220"/>
      <c r="G120" s="220"/>
      <c r="H120" s="102"/>
      <c r="I120" s="102"/>
      <c r="J120" s="102"/>
      <c r="K120" s="102"/>
      <c r="L120" s="102"/>
      <c r="M120" s="55"/>
      <c r="N120" s="65"/>
      <c r="O120" s="65"/>
      <c r="P120" s="65"/>
      <c r="Q120" s="65"/>
      <c r="R120" s="65"/>
      <c r="S120" s="49"/>
      <c r="T120" s="49"/>
      <c r="U120" s="49"/>
      <c r="V120" s="12"/>
      <c r="W120" s="12"/>
      <c r="X120" s="12"/>
      <c r="Y120" s="12"/>
    </row>
    <row r="121" spans="1:25" ht="19.5" customHeight="1">
      <c r="A121" s="221"/>
      <c r="B121" s="222"/>
      <c r="C121" s="222"/>
      <c r="D121" s="222"/>
      <c r="E121" s="222"/>
      <c r="F121" s="222"/>
      <c r="G121" s="222"/>
      <c r="H121" s="223"/>
      <c r="I121" s="223"/>
      <c r="J121" s="223"/>
      <c r="K121" s="223"/>
      <c r="L121" s="223"/>
      <c r="M121" s="55"/>
      <c r="N121" s="57"/>
      <c r="O121" s="57"/>
      <c r="P121" s="57"/>
      <c r="Q121" s="57"/>
      <c r="R121" s="57"/>
      <c r="S121" s="12"/>
      <c r="T121" s="12"/>
      <c r="U121" s="12"/>
      <c r="V121" s="12"/>
      <c r="W121" s="12"/>
      <c r="X121" s="12"/>
      <c r="Y121" s="12"/>
    </row>
    <row r="122" spans="1:25" ht="39" customHeight="1">
      <c r="A122" s="224" t="s">
        <v>82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55"/>
      <c r="N122" s="57"/>
      <c r="O122" s="57"/>
      <c r="P122" s="57"/>
      <c r="Q122" s="57"/>
      <c r="R122" s="57"/>
      <c r="S122" s="12"/>
      <c r="T122" s="12"/>
      <c r="U122" s="12"/>
      <c r="V122" s="12"/>
      <c r="W122" s="12"/>
      <c r="X122" s="12"/>
      <c r="Y122" s="12"/>
    </row>
    <row r="123" spans="1:25" ht="19.5" customHeight="1" thickBot="1">
      <c r="A123" s="213"/>
      <c r="B123" s="214"/>
      <c r="C123" s="214"/>
      <c r="D123" s="214"/>
      <c r="E123" s="214"/>
      <c r="F123" s="214"/>
      <c r="G123" s="215"/>
      <c r="H123" s="215"/>
      <c r="I123" s="215"/>
      <c r="J123" s="215"/>
      <c r="K123" s="215"/>
      <c r="L123" s="215"/>
      <c r="M123" s="55"/>
      <c r="N123" s="57"/>
      <c r="O123" s="57"/>
      <c r="P123" s="57"/>
      <c r="Q123" s="57"/>
      <c r="R123" s="57"/>
      <c r="S123" s="12"/>
      <c r="T123" s="12"/>
      <c r="U123" s="12"/>
      <c r="V123" s="12"/>
      <c r="W123" s="12"/>
      <c r="X123" s="12"/>
      <c r="Y123" s="12"/>
    </row>
    <row r="124" spans="1:25" ht="46.5" customHeight="1">
      <c r="A124" s="216" t="s">
        <v>15</v>
      </c>
      <c r="B124" s="217"/>
      <c r="C124" s="217"/>
      <c r="D124" s="217"/>
      <c r="E124" s="217"/>
      <c r="F124" s="217"/>
      <c r="G124" s="218" t="s">
        <v>179</v>
      </c>
      <c r="H124" s="203" t="s">
        <v>16</v>
      </c>
      <c r="I124" s="166"/>
      <c r="J124" s="166"/>
      <c r="K124" s="166"/>
      <c r="L124" s="166"/>
      <c r="M124" s="55"/>
      <c r="N124" s="55"/>
      <c r="O124" s="55"/>
      <c r="P124" s="55"/>
      <c r="Q124" s="55"/>
      <c r="R124" s="55"/>
      <c r="S124" s="48"/>
      <c r="T124" s="48"/>
      <c r="U124" s="48"/>
      <c r="V124" s="48"/>
      <c r="W124" s="48"/>
      <c r="X124" s="48"/>
      <c r="Y124" s="48"/>
    </row>
    <row r="125" spans="1:25" ht="46.5" customHeight="1" thickBot="1">
      <c r="A125" s="198"/>
      <c r="B125" s="199"/>
      <c r="C125" s="199"/>
      <c r="D125" s="199"/>
      <c r="E125" s="199"/>
      <c r="F125" s="199"/>
      <c r="G125" s="218"/>
      <c r="H125" s="199" t="s">
        <v>167</v>
      </c>
      <c r="I125" s="199"/>
      <c r="J125" s="199"/>
      <c r="K125" s="199"/>
      <c r="L125" s="200"/>
      <c r="M125" s="55"/>
      <c r="N125" s="55"/>
      <c r="O125" s="55"/>
      <c r="P125" s="55"/>
      <c r="Q125" s="55"/>
      <c r="R125" s="55"/>
      <c r="S125" s="114"/>
      <c r="T125" s="114"/>
      <c r="U125" s="114"/>
      <c r="V125" s="114"/>
      <c r="W125" s="114"/>
      <c r="X125" s="114"/>
      <c r="Y125" s="114"/>
    </row>
    <row r="126" spans="1:25" s="7" customFormat="1" ht="31.5" customHeight="1">
      <c r="A126" s="232" t="s">
        <v>84</v>
      </c>
      <c r="B126" s="233"/>
      <c r="C126" s="233"/>
      <c r="D126" s="233"/>
      <c r="E126" s="233"/>
      <c r="F126" s="234"/>
      <c r="G126" s="97" t="s">
        <v>85</v>
      </c>
      <c r="H126" s="235">
        <f>H129+H128</f>
        <v>0</v>
      </c>
      <c r="I126" s="236"/>
      <c r="J126" s="236"/>
      <c r="K126" s="236"/>
      <c r="L126" s="237"/>
      <c r="M126" s="59"/>
      <c r="N126" s="59"/>
      <c r="O126" s="59"/>
      <c r="P126" s="59"/>
      <c r="Q126" s="59"/>
      <c r="R126" s="59"/>
      <c r="S126" s="112"/>
      <c r="T126" s="112"/>
      <c r="U126" s="112"/>
      <c r="V126" s="112"/>
      <c r="W126" s="112"/>
      <c r="X126" s="112"/>
      <c r="Y126" s="112"/>
    </row>
    <row r="127" spans="1:25" s="8" customFormat="1" ht="21" customHeight="1">
      <c r="A127" s="226" t="s">
        <v>86</v>
      </c>
      <c r="B127" s="227"/>
      <c r="C127" s="227"/>
      <c r="D127" s="227"/>
      <c r="E127" s="227"/>
      <c r="F127" s="228"/>
      <c r="G127" s="83"/>
      <c r="H127" s="238"/>
      <c r="I127" s="239"/>
      <c r="J127" s="239"/>
      <c r="K127" s="239"/>
      <c r="L127" s="240"/>
      <c r="M127" s="60"/>
      <c r="N127" s="60"/>
      <c r="O127" s="60"/>
      <c r="P127" s="60"/>
      <c r="Q127" s="60"/>
      <c r="R127" s="60"/>
      <c r="S127" s="112"/>
      <c r="T127" s="112"/>
      <c r="U127" s="112"/>
      <c r="V127" s="112"/>
      <c r="W127" s="112"/>
      <c r="X127" s="112"/>
      <c r="Y127" s="112"/>
    </row>
    <row r="128" spans="1:25" s="8" customFormat="1" ht="28.5" customHeight="1">
      <c r="A128" s="226" t="s">
        <v>87</v>
      </c>
      <c r="B128" s="227"/>
      <c r="C128" s="227"/>
      <c r="D128" s="227"/>
      <c r="E128" s="227"/>
      <c r="F128" s="228"/>
      <c r="G128" s="83" t="s">
        <v>85</v>
      </c>
      <c r="H128" s="229"/>
      <c r="I128" s="230"/>
      <c r="J128" s="230"/>
      <c r="K128" s="230"/>
      <c r="L128" s="231"/>
      <c r="M128" s="60"/>
      <c r="N128" s="60"/>
      <c r="O128" s="60"/>
      <c r="P128" s="60"/>
      <c r="Q128" s="60"/>
      <c r="R128" s="60"/>
      <c r="S128" s="112"/>
      <c r="T128" s="112"/>
      <c r="U128" s="112"/>
      <c r="V128" s="112"/>
      <c r="W128" s="112"/>
      <c r="X128" s="112"/>
      <c r="Y128" s="112"/>
    </row>
    <row r="129" spans="1:25" s="8" customFormat="1" ht="31.5" customHeight="1">
      <c r="A129" s="226" t="s">
        <v>88</v>
      </c>
      <c r="B129" s="227"/>
      <c r="C129" s="227"/>
      <c r="D129" s="227"/>
      <c r="E129" s="227"/>
      <c r="F129" s="228"/>
      <c r="G129" s="83" t="s">
        <v>85</v>
      </c>
      <c r="H129" s="229"/>
      <c r="I129" s="230"/>
      <c r="J129" s="230"/>
      <c r="K129" s="230"/>
      <c r="L129" s="231"/>
      <c r="M129" s="60"/>
      <c r="N129" s="60"/>
      <c r="O129" s="60"/>
      <c r="P129" s="60"/>
      <c r="Q129" s="60"/>
      <c r="R129" s="60"/>
      <c r="S129" s="112"/>
      <c r="T129" s="112"/>
      <c r="U129" s="112"/>
      <c r="V129" s="112"/>
      <c r="W129" s="112"/>
      <c r="X129" s="112"/>
      <c r="Y129" s="112"/>
    </row>
    <row r="130" spans="1:25" s="8" customFormat="1" ht="21.75" customHeight="1">
      <c r="A130" s="226" t="s">
        <v>89</v>
      </c>
      <c r="B130" s="227"/>
      <c r="C130" s="227"/>
      <c r="D130" s="227"/>
      <c r="E130" s="227"/>
      <c r="F130" s="228"/>
      <c r="G130" s="83"/>
      <c r="H130" s="238"/>
      <c r="I130" s="239"/>
      <c r="J130" s="239"/>
      <c r="K130" s="239"/>
      <c r="L130" s="240"/>
      <c r="M130" s="60"/>
      <c r="N130" s="60"/>
      <c r="O130" s="60"/>
      <c r="P130" s="60"/>
      <c r="Q130" s="60"/>
      <c r="R130" s="60"/>
      <c r="S130" s="112"/>
      <c r="T130" s="112"/>
      <c r="U130" s="112"/>
      <c r="V130" s="112"/>
      <c r="W130" s="112"/>
      <c r="X130" s="112"/>
      <c r="Y130" s="112"/>
    </row>
    <row r="131" spans="1:25" s="8" customFormat="1" ht="28.5" customHeight="1">
      <c r="A131" s="247" t="s">
        <v>90</v>
      </c>
      <c r="B131" s="248"/>
      <c r="C131" s="248"/>
      <c r="D131" s="248"/>
      <c r="E131" s="248"/>
      <c r="F131" s="249"/>
      <c r="G131" s="83"/>
      <c r="H131" s="250">
        <f>H136+H140+H146</f>
        <v>9766336</v>
      </c>
      <c r="I131" s="251"/>
      <c r="J131" s="251"/>
      <c r="K131" s="251"/>
      <c r="L131" s="252"/>
      <c r="M131" s="60"/>
      <c r="N131" s="60"/>
      <c r="O131" s="60"/>
      <c r="P131" s="60"/>
      <c r="Q131" s="60"/>
      <c r="R131" s="60"/>
      <c r="S131" s="113"/>
      <c r="T131" s="113"/>
      <c r="U131" s="113"/>
      <c r="V131" s="113"/>
      <c r="W131" s="113"/>
      <c r="X131" s="113"/>
      <c r="Y131" s="113"/>
    </row>
    <row r="132" spans="1:25" s="8" customFormat="1" ht="30" customHeight="1">
      <c r="A132" s="226" t="s">
        <v>86</v>
      </c>
      <c r="B132" s="227"/>
      <c r="C132" s="227"/>
      <c r="D132" s="227"/>
      <c r="E132" s="227"/>
      <c r="F132" s="228"/>
      <c r="G132" s="84"/>
      <c r="H132" s="238"/>
      <c r="I132" s="239"/>
      <c r="J132" s="239"/>
      <c r="K132" s="239"/>
      <c r="L132" s="240"/>
      <c r="M132" s="60"/>
      <c r="N132" s="60"/>
      <c r="O132" s="60"/>
      <c r="P132" s="60"/>
      <c r="Q132" s="60"/>
      <c r="R132" s="60"/>
      <c r="S132" s="112"/>
      <c r="T132" s="112"/>
      <c r="U132" s="112"/>
      <c r="V132" s="112"/>
      <c r="W132" s="112"/>
      <c r="X132" s="112"/>
      <c r="Y132" s="112"/>
    </row>
    <row r="133" spans="1:25" s="8" customFormat="1" ht="30.75" customHeight="1">
      <c r="A133" s="241" t="s">
        <v>91</v>
      </c>
      <c r="B133" s="242"/>
      <c r="C133" s="242"/>
      <c r="D133" s="242"/>
      <c r="E133" s="242"/>
      <c r="F133" s="243"/>
      <c r="G133" s="83">
        <v>120</v>
      </c>
      <c r="H133" s="244">
        <f>H135</f>
        <v>0</v>
      </c>
      <c r="I133" s="245"/>
      <c r="J133" s="245"/>
      <c r="K133" s="245"/>
      <c r="L133" s="246"/>
      <c r="M133" s="60"/>
      <c r="N133" s="60"/>
      <c r="O133" s="60"/>
      <c r="P133" s="60"/>
      <c r="Q133" s="60"/>
      <c r="R133" s="60"/>
      <c r="S133" s="112"/>
      <c r="T133" s="112"/>
      <c r="U133" s="112"/>
      <c r="V133" s="112"/>
      <c r="W133" s="112"/>
      <c r="X133" s="112"/>
      <c r="Y133" s="112"/>
    </row>
    <row r="134" spans="1:25" s="8" customFormat="1" ht="30" customHeight="1">
      <c r="A134" s="180" t="s">
        <v>18</v>
      </c>
      <c r="B134" s="181"/>
      <c r="C134" s="181"/>
      <c r="D134" s="181"/>
      <c r="E134" s="181"/>
      <c r="F134" s="182"/>
      <c r="G134" s="83"/>
      <c r="H134" s="244"/>
      <c r="I134" s="245"/>
      <c r="J134" s="245"/>
      <c r="K134" s="245"/>
      <c r="L134" s="246"/>
      <c r="M134" s="60"/>
      <c r="N134" s="60"/>
      <c r="O134" s="60"/>
      <c r="P134" s="60"/>
      <c r="Q134" s="60"/>
      <c r="R134" s="60"/>
      <c r="S134" s="112"/>
      <c r="T134" s="112"/>
      <c r="U134" s="112"/>
      <c r="V134" s="112"/>
      <c r="W134" s="112"/>
      <c r="X134" s="112"/>
      <c r="Y134" s="112"/>
    </row>
    <row r="135" spans="1:25" s="8" customFormat="1" ht="32.25" customHeight="1">
      <c r="A135" s="180" t="s">
        <v>92</v>
      </c>
      <c r="B135" s="181"/>
      <c r="C135" s="181"/>
      <c r="D135" s="181"/>
      <c r="E135" s="181"/>
      <c r="F135" s="182"/>
      <c r="G135" s="83">
        <v>120</v>
      </c>
      <c r="H135" s="244"/>
      <c r="I135" s="245"/>
      <c r="J135" s="245"/>
      <c r="K135" s="245"/>
      <c r="L135" s="246"/>
      <c r="M135" s="60"/>
      <c r="N135" s="60"/>
      <c r="O135" s="60"/>
      <c r="P135" s="60"/>
      <c r="Q135" s="60"/>
      <c r="R135" s="60"/>
      <c r="S135" s="112"/>
      <c r="T135" s="112"/>
      <c r="U135" s="112"/>
      <c r="V135" s="112"/>
      <c r="W135" s="112"/>
      <c r="X135" s="112"/>
      <c r="Y135" s="112"/>
    </row>
    <row r="136" spans="1:25" s="8" customFormat="1" ht="24.75" customHeight="1">
      <c r="A136" s="253" t="s">
        <v>93</v>
      </c>
      <c r="B136" s="254"/>
      <c r="C136" s="254"/>
      <c r="D136" s="254"/>
      <c r="E136" s="254"/>
      <c r="F136" s="255"/>
      <c r="G136" s="83">
        <v>130</v>
      </c>
      <c r="H136" s="244">
        <f>K171</f>
        <v>700000</v>
      </c>
      <c r="I136" s="245"/>
      <c r="J136" s="245"/>
      <c r="K136" s="245"/>
      <c r="L136" s="246"/>
      <c r="M136" s="60"/>
      <c r="N136" s="60"/>
      <c r="O136" s="60"/>
      <c r="P136" s="60"/>
      <c r="Q136" s="60"/>
      <c r="R136" s="60"/>
      <c r="S136" s="112"/>
      <c r="T136" s="112"/>
      <c r="U136" s="112"/>
      <c r="V136" s="112"/>
      <c r="W136" s="112"/>
      <c r="X136" s="112"/>
      <c r="Y136" s="112"/>
    </row>
    <row r="137" spans="1:25" s="8" customFormat="1" ht="25.5" customHeight="1">
      <c r="A137" s="226" t="s">
        <v>86</v>
      </c>
      <c r="B137" s="227"/>
      <c r="C137" s="227"/>
      <c r="D137" s="227"/>
      <c r="E137" s="227"/>
      <c r="F137" s="228"/>
      <c r="G137" s="83"/>
      <c r="H137" s="244"/>
      <c r="I137" s="245"/>
      <c r="J137" s="245"/>
      <c r="K137" s="245"/>
      <c r="L137" s="246"/>
      <c r="M137" s="60"/>
      <c r="N137" s="60"/>
      <c r="O137" s="60"/>
      <c r="P137" s="60"/>
      <c r="Q137" s="60"/>
      <c r="R137" s="60"/>
      <c r="S137" s="112"/>
      <c r="T137" s="112"/>
      <c r="U137" s="112"/>
      <c r="V137" s="112"/>
      <c r="W137" s="112"/>
      <c r="X137" s="112"/>
      <c r="Y137" s="112"/>
    </row>
    <row r="138" spans="1:25" s="8" customFormat="1" ht="27.75" customHeight="1">
      <c r="A138" s="226" t="s">
        <v>94</v>
      </c>
      <c r="B138" s="227"/>
      <c r="C138" s="227"/>
      <c r="D138" s="227"/>
      <c r="E138" s="227"/>
      <c r="F138" s="228"/>
      <c r="G138" s="83"/>
      <c r="H138" s="244">
        <v>500000</v>
      </c>
      <c r="I138" s="245"/>
      <c r="J138" s="245"/>
      <c r="K138" s="245"/>
      <c r="L138" s="246"/>
      <c r="M138" s="60"/>
      <c r="N138" s="60"/>
      <c r="O138" s="60"/>
      <c r="P138" s="60"/>
      <c r="Q138" s="60"/>
      <c r="R138" s="60"/>
      <c r="S138" s="112"/>
      <c r="T138" s="112"/>
      <c r="U138" s="112"/>
      <c r="V138" s="112"/>
      <c r="W138" s="112"/>
      <c r="X138" s="112"/>
      <c r="Y138" s="112"/>
    </row>
    <row r="139" spans="1:25" s="8" customFormat="1" ht="24.75" customHeight="1">
      <c r="A139" s="226" t="s">
        <v>200</v>
      </c>
      <c r="B139" s="227"/>
      <c r="C139" s="227"/>
      <c r="D139" s="227"/>
      <c r="E139" s="227"/>
      <c r="F139" s="228"/>
      <c r="G139" s="83"/>
      <c r="H139" s="183">
        <v>200000</v>
      </c>
      <c r="I139" s="184"/>
      <c r="J139" s="184"/>
      <c r="K139" s="184"/>
      <c r="L139" s="185"/>
      <c r="M139" s="60"/>
      <c r="N139" s="60"/>
      <c r="O139" s="60"/>
      <c r="P139" s="60"/>
      <c r="Q139" s="60"/>
      <c r="R139" s="60"/>
      <c r="S139" s="112"/>
      <c r="T139" s="112"/>
      <c r="U139" s="112"/>
      <c r="V139" s="112"/>
      <c r="W139" s="112"/>
      <c r="X139" s="112"/>
      <c r="Y139" s="112"/>
    </row>
    <row r="140" spans="1:25" s="8" customFormat="1" ht="36" customHeight="1">
      <c r="A140" s="226" t="s">
        <v>100</v>
      </c>
      <c r="B140" s="227"/>
      <c r="C140" s="227"/>
      <c r="D140" s="227"/>
      <c r="E140" s="227"/>
      <c r="F140" s="228"/>
      <c r="G140" s="83">
        <v>130</v>
      </c>
      <c r="H140" s="183">
        <f>G171</f>
        <v>8964289</v>
      </c>
      <c r="I140" s="184"/>
      <c r="J140" s="184"/>
      <c r="K140" s="184"/>
      <c r="L140" s="185"/>
      <c r="M140" s="60"/>
      <c r="N140" s="60"/>
      <c r="O140" s="60"/>
      <c r="P140" s="60"/>
      <c r="Q140" s="60"/>
      <c r="R140" s="60"/>
      <c r="S140" s="112"/>
      <c r="T140" s="112"/>
      <c r="U140" s="112"/>
      <c r="V140" s="112"/>
      <c r="W140" s="112"/>
      <c r="X140" s="112"/>
      <c r="Y140" s="112"/>
    </row>
    <row r="141" spans="1:25" s="8" customFormat="1" ht="29.25" customHeight="1">
      <c r="A141" s="241" t="s">
        <v>95</v>
      </c>
      <c r="B141" s="242"/>
      <c r="C141" s="242"/>
      <c r="D141" s="242"/>
      <c r="E141" s="242"/>
      <c r="F141" s="243"/>
      <c r="G141" s="83">
        <v>140</v>
      </c>
      <c r="H141" s="238"/>
      <c r="I141" s="239"/>
      <c r="J141" s="239"/>
      <c r="K141" s="239"/>
      <c r="L141" s="240"/>
      <c r="M141" s="60"/>
      <c r="N141" s="60"/>
      <c r="O141" s="60"/>
      <c r="P141" s="60"/>
      <c r="Q141" s="60"/>
      <c r="R141" s="60"/>
      <c r="S141" s="112"/>
      <c r="T141" s="112"/>
      <c r="U141" s="112"/>
      <c r="V141" s="112"/>
      <c r="W141" s="112"/>
      <c r="X141" s="112"/>
      <c r="Y141" s="112"/>
    </row>
    <row r="142" spans="1:25" s="8" customFormat="1" ht="33.75" customHeight="1">
      <c r="A142" s="85" t="s">
        <v>96</v>
      </c>
      <c r="B142" s="86"/>
      <c r="C142" s="86"/>
      <c r="D142" s="91"/>
      <c r="E142" s="86"/>
      <c r="F142" s="87"/>
      <c r="G142" s="83">
        <v>150</v>
      </c>
      <c r="H142" s="183"/>
      <c r="I142" s="184"/>
      <c r="J142" s="184"/>
      <c r="K142" s="184"/>
      <c r="L142" s="185"/>
      <c r="M142" s="60"/>
      <c r="N142" s="60"/>
      <c r="O142" s="60"/>
      <c r="P142" s="60"/>
      <c r="Q142" s="60"/>
      <c r="R142" s="60"/>
      <c r="S142" s="112"/>
      <c r="T142" s="112"/>
      <c r="U142" s="112"/>
      <c r="V142" s="112"/>
      <c r="W142" s="112"/>
      <c r="X142" s="112"/>
      <c r="Y142" s="112"/>
    </row>
    <row r="143" spans="1:25" s="8" customFormat="1" ht="27.75" customHeight="1">
      <c r="A143" s="88" t="s">
        <v>86</v>
      </c>
      <c r="B143" s="89"/>
      <c r="C143" s="89"/>
      <c r="D143" s="92"/>
      <c r="E143" s="89"/>
      <c r="F143" s="90"/>
      <c r="G143" s="83"/>
      <c r="H143" s="183"/>
      <c r="I143" s="184"/>
      <c r="J143" s="184"/>
      <c r="K143" s="184"/>
      <c r="L143" s="185"/>
      <c r="M143" s="60"/>
      <c r="N143" s="60"/>
      <c r="O143" s="60"/>
      <c r="P143" s="60"/>
      <c r="Q143" s="60"/>
      <c r="R143" s="60"/>
      <c r="S143" s="112"/>
      <c r="T143" s="112"/>
      <c r="U143" s="112"/>
      <c r="V143" s="112"/>
      <c r="W143" s="112"/>
      <c r="X143" s="112"/>
      <c r="Y143" s="112"/>
    </row>
    <row r="144" spans="1:25" s="8" customFormat="1" ht="18.75" customHeight="1">
      <c r="A144" s="256" t="s">
        <v>97</v>
      </c>
      <c r="B144" s="257"/>
      <c r="C144" s="257"/>
      <c r="D144" s="257"/>
      <c r="E144" s="257"/>
      <c r="F144" s="258"/>
      <c r="G144" s="83">
        <v>152</v>
      </c>
      <c r="H144" s="183"/>
      <c r="I144" s="184"/>
      <c r="J144" s="184"/>
      <c r="K144" s="184"/>
      <c r="L144" s="185"/>
      <c r="M144" s="60"/>
      <c r="N144" s="60"/>
      <c r="O144" s="60"/>
      <c r="P144" s="60"/>
      <c r="Q144" s="60"/>
      <c r="R144" s="60"/>
      <c r="S144" s="112"/>
      <c r="T144" s="112"/>
      <c r="U144" s="112"/>
      <c r="V144" s="112"/>
      <c r="W144" s="112"/>
      <c r="X144" s="112"/>
      <c r="Y144" s="112"/>
    </row>
    <row r="145" spans="1:25" s="8" customFormat="1" ht="36.75" customHeight="1">
      <c r="A145" s="180" t="s">
        <v>98</v>
      </c>
      <c r="B145" s="181"/>
      <c r="C145" s="181"/>
      <c r="D145" s="181"/>
      <c r="E145" s="181"/>
      <c r="F145" s="182"/>
      <c r="G145" s="83">
        <v>153</v>
      </c>
      <c r="H145" s="183"/>
      <c r="I145" s="184"/>
      <c r="J145" s="184"/>
      <c r="K145" s="184"/>
      <c r="L145" s="185"/>
      <c r="M145" s="60"/>
      <c r="N145" s="60"/>
      <c r="O145" s="60"/>
      <c r="P145" s="60"/>
      <c r="Q145" s="60"/>
      <c r="R145" s="60"/>
      <c r="S145" s="112"/>
      <c r="T145" s="112"/>
      <c r="U145" s="112"/>
      <c r="V145" s="112"/>
      <c r="W145" s="112"/>
      <c r="X145" s="112"/>
      <c r="Y145" s="112"/>
    </row>
    <row r="146" spans="1:25" s="8" customFormat="1" ht="26.25" customHeight="1">
      <c r="A146" s="241" t="s">
        <v>99</v>
      </c>
      <c r="B146" s="242"/>
      <c r="C146" s="242"/>
      <c r="D146" s="242"/>
      <c r="E146" s="242"/>
      <c r="F146" s="243"/>
      <c r="G146" s="83">
        <v>180</v>
      </c>
      <c r="H146" s="183">
        <f>H148+H149</f>
        <v>102047</v>
      </c>
      <c r="I146" s="184"/>
      <c r="J146" s="184"/>
      <c r="K146" s="184"/>
      <c r="L146" s="185"/>
      <c r="M146" s="60"/>
      <c r="N146" s="60"/>
      <c r="O146" s="60"/>
      <c r="P146" s="60"/>
      <c r="Q146" s="60"/>
      <c r="R146" s="60"/>
      <c r="S146" s="112"/>
      <c r="T146" s="112"/>
      <c r="U146" s="112"/>
      <c r="V146" s="112"/>
      <c r="W146" s="112"/>
      <c r="X146" s="112"/>
      <c r="Y146" s="112"/>
    </row>
    <row r="147" spans="1:25" s="8" customFormat="1" ht="30.75" customHeight="1">
      <c r="A147" s="241" t="s">
        <v>18</v>
      </c>
      <c r="B147" s="242"/>
      <c r="C147" s="242"/>
      <c r="D147" s="242"/>
      <c r="E147" s="242"/>
      <c r="F147" s="243"/>
      <c r="G147" s="83"/>
      <c r="H147" s="183"/>
      <c r="I147" s="184"/>
      <c r="J147" s="184"/>
      <c r="K147" s="184"/>
      <c r="L147" s="185"/>
      <c r="M147" s="60"/>
      <c r="N147" s="60"/>
      <c r="O147" s="60"/>
      <c r="P147" s="60"/>
      <c r="Q147" s="60"/>
      <c r="R147" s="60"/>
      <c r="S147" s="112"/>
      <c r="T147" s="112"/>
      <c r="U147" s="112"/>
      <c r="V147" s="112"/>
      <c r="W147" s="112"/>
      <c r="X147" s="112"/>
      <c r="Y147" s="112"/>
    </row>
    <row r="148" spans="7:25" s="8" customFormat="1" ht="28.5" customHeight="1">
      <c r="G148" s="83">
        <v>180</v>
      </c>
      <c r="H148" s="183"/>
      <c r="I148" s="184"/>
      <c r="J148" s="184"/>
      <c r="K148" s="184"/>
      <c r="L148" s="185"/>
      <c r="M148" s="60"/>
      <c r="N148" s="60"/>
      <c r="O148" s="60"/>
      <c r="P148" s="60"/>
      <c r="Q148" s="60"/>
      <c r="R148" s="60"/>
      <c r="S148" s="112"/>
      <c r="T148" s="112"/>
      <c r="U148" s="112"/>
      <c r="V148" s="112"/>
      <c r="W148" s="112"/>
      <c r="X148" s="112"/>
      <c r="Y148" s="112"/>
    </row>
    <row r="149" spans="1:25" s="8" customFormat="1" ht="27" customHeight="1">
      <c r="A149" s="226" t="s">
        <v>163</v>
      </c>
      <c r="B149" s="227"/>
      <c r="C149" s="227"/>
      <c r="D149" s="227"/>
      <c r="E149" s="227"/>
      <c r="F149" s="228"/>
      <c r="G149" s="83">
        <v>180</v>
      </c>
      <c r="H149" s="183">
        <f>H150+H151</f>
        <v>102047</v>
      </c>
      <c r="I149" s="184"/>
      <c r="J149" s="184"/>
      <c r="K149" s="184"/>
      <c r="L149" s="185"/>
      <c r="M149" s="60"/>
      <c r="N149" s="60"/>
      <c r="O149" s="60"/>
      <c r="P149" s="60"/>
      <c r="Q149" s="60"/>
      <c r="R149" s="60"/>
      <c r="S149" s="112"/>
      <c r="T149" s="112"/>
      <c r="U149" s="112"/>
      <c r="V149" s="112"/>
      <c r="W149" s="112"/>
      <c r="X149" s="112"/>
      <c r="Y149" s="112"/>
    </row>
    <row r="150" spans="1:25" s="8" customFormat="1" ht="37.5" customHeight="1">
      <c r="A150" s="226" t="s">
        <v>169</v>
      </c>
      <c r="B150" s="227"/>
      <c r="C150" s="227"/>
      <c r="D150" s="227"/>
      <c r="E150" s="227"/>
      <c r="F150" s="228"/>
      <c r="G150" s="83">
        <v>180</v>
      </c>
      <c r="H150" s="183">
        <f>H186</f>
        <v>0</v>
      </c>
      <c r="I150" s="184"/>
      <c r="J150" s="184"/>
      <c r="K150" s="184"/>
      <c r="L150" s="185"/>
      <c r="M150" s="60"/>
      <c r="N150" s="60"/>
      <c r="O150" s="60"/>
      <c r="P150" s="60"/>
      <c r="Q150" s="60"/>
      <c r="R150" s="60"/>
      <c r="S150" s="112"/>
      <c r="T150" s="112"/>
      <c r="U150" s="112"/>
      <c r="V150" s="112"/>
      <c r="W150" s="112"/>
      <c r="X150" s="112"/>
      <c r="Y150" s="112"/>
    </row>
    <row r="151" spans="1:25" s="8" customFormat="1" ht="31.5" customHeight="1">
      <c r="A151" s="226" t="s">
        <v>168</v>
      </c>
      <c r="B151" s="227"/>
      <c r="C151" s="227"/>
      <c r="D151" s="227"/>
      <c r="E151" s="227"/>
      <c r="F151" s="228"/>
      <c r="G151" s="83">
        <v>180</v>
      </c>
      <c r="H151" s="183">
        <f>H173</f>
        <v>102047</v>
      </c>
      <c r="I151" s="184"/>
      <c r="J151" s="184"/>
      <c r="K151" s="184"/>
      <c r="L151" s="185"/>
      <c r="M151" s="60"/>
      <c r="N151" s="60"/>
      <c r="O151" s="60"/>
      <c r="P151" s="60"/>
      <c r="Q151" s="60"/>
      <c r="R151" s="60"/>
      <c r="S151" s="112"/>
      <c r="T151" s="112"/>
      <c r="U151" s="112"/>
      <c r="V151" s="112"/>
      <c r="W151" s="112"/>
      <c r="X151" s="112"/>
      <c r="Y151" s="112"/>
    </row>
    <row r="152" spans="1:25" s="8" customFormat="1" ht="15.75" customHeight="1">
      <c r="A152" s="226"/>
      <c r="B152" s="227"/>
      <c r="C152" s="227"/>
      <c r="D152" s="227"/>
      <c r="E152" s="227"/>
      <c r="F152" s="228"/>
      <c r="G152" s="83"/>
      <c r="H152" s="183"/>
      <c r="I152" s="184"/>
      <c r="J152" s="184"/>
      <c r="K152" s="184"/>
      <c r="L152" s="185"/>
      <c r="M152" s="60"/>
      <c r="N152" s="60"/>
      <c r="O152" s="60"/>
      <c r="P152" s="60"/>
      <c r="Q152" s="60"/>
      <c r="R152" s="60"/>
      <c r="S152" s="112"/>
      <c r="T152" s="112"/>
      <c r="U152" s="112"/>
      <c r="V152" s="112"/>
      <c r="W152" s="112"/>
      <c r="X152" s="112"/>
      <c r="Y152" s="112"/>
    </row>
    <row r="153" spans="1:25" s="8" customFormat="1" ht="24.75" customHeight="1">
      <c r="A153" s="180" t="s">
        <v>165</v>
      </c>
      <c r="B153" s="181"/>
      <c r="C153" s="181"/>
      <c r="D153" s="181"/>
      <c r="E153" s="181"/>
      <c r="F153" s="182"/>
      <c r="G153" s="83">
        <v>180</v>
      </c>
      <c r="H153" s="183"/>
      <c r="I153" s="184"/>
      <c r="J153" s="184"/>
      <c r="K153" s="184"/>
      <c r="L153" s="185"/>
      <c r="M153" s="60"/>
      <c r="N153" s="60"/>
      <c r="O153" s="60"/>
      <c r="P153" s="60"/>
      <c r="Q153" s="60"/>
      <c r="R153" s="60"/>
      <c r="S153" s="112"/>
      <c r="T153" s="112"/>
      <c r="U153" s="112"/>
      <c r="V153" s="112"/>
      <c r="W153" s="112"/>
      <c r="X153" s="112"/>
      <c r="Y153" s="112"/>
    </row>
    <row r="154" spans="1:25" s="8" customFormat="1" ht="19.5" customHeight="1">
      <c r="A154" s="226" t="s">
        <v>89</v>
      </c>
      <c r="B154" s="227"/>
      <c r="C154" s="227"/>
      <c r="D154" s="227"/>
      <c r="E154" s="227"/>
      <c r="F154" s="228"/>
      <c r="G154" s="83"/>
      <c r="H154" s="259"/>
      <c r="I154" s="260"/>
      <c r="J154" s="260"/>
      <c r="K154" s="260"/>
      <c r="L154" s="261"/>
      <c r="M154" s="60"/>
      <c r="N154" s="60"/>
      <c r="O154" s="60"/>
      <c r="P154" s="60"/>
      <c r="Q154" s="60"/>
      <c r="R154" s="60"/>
      <c r="S154" s="109"/>
      <c r="T154" s="109"/>
      <c r="U154" s="109"/>
      <c r="V154" s="109"/>
      <c r="W154" s="109"/>
      <c r="X154" s="109"/>
      <c r="Y154" s="109"/>
    </row>
    <row r="155" spans="1:25" s="8" customFormat="1" ht="31.5" customHeight="1">
      <c r="A155" s="253" t="s">
        <v>101</v>
      </c>
      <c r="B155" s="254"/>
      <c r="C155" s="254"/>
      <c r="D155" s="254"/>
      <c r="E155" s="254"/>
      <c r="F155" s="255"/>
      <c r="G155" s="83" t="s">
        <v>85</v>
      </c>
      <c r="H155" s="259"/>
      <c r="I155" s="260"/>
      <c r="J155" s="260"/>
      <c r="K155" s="260"/>
      <c r="L155" s="261"/>
      <c r="M155" s="60"/>
      <c r="N155" s="60"/>
      <c r="O155" s="60"/>
      <c r="P155" s="60"/>
      <c r="Q155" s="60"/>
      <c r="R155" s="60"/>
      <c r="S155" s="109"/>
      <c r="T155" s="109"/>
      <c r="U155" s="109"/>
      <c r="V155" s="109"/>
      <c r="W155" s="109"/>
      <c r="X155" s="109"/>
      <c r="Y155" s="109"/>
    </row>
    <row r="156" spans="1:25" s="8" customFormat="1" ht="19.5" customHeight="1">
      <c r="A156" s="226" t="s">
        <v>18</v>
      </c>
      <c r="B156" s="227"/>
      <c r="C156" s="227"/>
      <c r="D156" s="227"/>
      <c r="E156" s="227"/>
      <c r="F156" s="228"/>
      <c r="G156" s="84"/>
      <c r="H156" s="259"/>
      <c r="I156" s="260"/>
      <c r="J156" s="260"/>
      <c r="K156" s="260"/>
      <c r="L156" s="261"/>
      <c r="M156" s="60"/>
      <c r="N156" s="60"/>
      <c r="O156" s="60"/>
      <c r="P156" s="60"/>
      <c r="Q156" s="60"/>
      <c r="R156" s="60"/>
      <c r="S156" s="109"/>
      <c r="T156" s="109"/>
      <c r="U156" s="109"/>
      <c r="V156" s="109"/>
      <c r="W156" s="109"/>
      <c r="X156" s="109"/>
      <c r="Y156" s="109"/>
    </row>
    <row r="157" spans="1:25" s="8" customFormat="1" ht="28.5" customHeight="1">
      <c r="A157" s="180" t="s">
        <v>102</v>
      </c>
      <c r="B157" s="181"/>
      <c r="C157" s="181"/>
      <c r="D157" s="181"/>
      <c r="E157" s="181"/>
      <c r="F157" s="182"/>
      <c r="G157" s="83">
        <v>410</v>
      </c>
      <c r="H157" s="259"/>
      <c r="I157" s="260"/>
      <c r="J157" s="260"/>
      <c r="K157" s="260"/>
      <c r="L157" s="261"/>
      <c r="M157" s="60"/>
      <c r="N157" s="60"/>
      <c r="O157" s="60"/>
      <c r="P157" s="60"/>
      <c r="Q157" s="60"/>
      <c r="R157" s="60"/>
      <c r="S157" s="109"/>
      <c r="T157" s="109"/>
      <c r="U157" s="109"/>
      <c r="V157" s="109"/>
      <c r="W157" s="109"/>
      <c r="X157" s="109"/>
      <c r="Y157" s="109"/>
    </row>
    <row r="158" spans="1:25" s="8" customFormat="1" ht="25.5" customHeight="1">
      <c r="A158" s="180" t="s">
        <v>103</v>
      </c>
      <c r="B158" s="181"/>
      <c r="C158" s="181"/>
      <c r="D158" s="181"/>
      <c r="E158" s="181"/>
      <c r="F158" s="182"/>
      <c r="G158" s="83">
        <v>420</v>
      </c>
      <c r="H158" s="259"/>
      <c r="I158" s="260"/>
      <c r="J158" s="260"/>
      <c r="K158" s="260"/>
      <c r="L158" s="261"/>
      <c r="M158" s="60"/>
      <c r="N158" s="60"/>
      <c r="O158" s="60"/>
      <c r="P158" s="60"/>
      <c r="Q158" s="60"/>
      <c r="R158" s="60"/>
      <c r="S158" s="109"/>
      <c r="T158" s="109"/>
      <c r="U158" s="109"/>
      <c r="V158" s="109"/>
      <c r="W158" s="109"/>
      <c r="X158" s="109"/>
      <c r="Y158" s="109"/>
    </row>
    <row r="159" spans="1:25" s="8" customFormat="1" ht="24" customHeight="1">
      <c r="A159" s="180" t="s">
        <v>104</v>
      </c>
      <c r="B159" s="181"/>
      <c r="C159" s="181"/>
      <c r="D159" s="181"/>
      <c r="E159" s="181"/>
      <c r="F159" s="182"/>
      <c r="G159" s="83">
        <v>430</v>
      </c>
      <c r="H159" s="259"/>
      <c r="I159" s="260"/>
      <c r="J159" s="260"/>
      <c r="K159" s="260"/>
      <c r="L159" s="261"/>
      <c r="M159" s="60"/>
      <c r="N159" s="60"/>
      <c r="O159" s="60"/>
      <c r="P159" s="60"/>
      <c r="Q159" s="60"/>
      <c r="R159" s="60"/>
      <c r="S159" s="109"/>
      <c r="T159" s="109"/>
      <c r="U159" s="109"/>
      <c r="V159" s="109"/>
      <c r="W159" s="109"/>
      <c r="X159" s="109"/>
      <c r="Y159" s="109"/>
    </row>
    <row r="160" spans="1:25" s="8" customFormat="1" ht="27" customHeight="1">
      <c r="A160" s="180" t="s">
        <v>105</v>
      </c>
      <c r="B160" s="181"/>
      <c r="C160" s="181"/>
      <c r="D160" s="181"/>
      <c r="E160" s="181"/>
      <c r="F160" s="182"/>
      <c r="G160" s="83">
        <v>440</v>
      </c>
      <c r="H160" s="259"/>
      <c r="I160" s="260"/>
      <c r="J160" s="260"/>
      <c r="K160" s="260"/>
      <c r="L160" s="261"/>
      <c r="M160" s="60"/>
      <c r="N160" s="60"/>
      <c r="O160" s="60"/>
      <c r="P160" s="60"/>
      <c r="Q160" s="60"/>
      <c r="R160" s="60"/>
      <c r="S160" s="109"/>
      <c r="T160" s="109"/>
      <c r="U160" s="109"/>
      <c r="V160" s="109"/>
      <c r="W160" s="109"/>
      <c r="X160" s="109"/>
      <c r="Y160" s="109"/>
    </row>
    <row r="161" spans="1:25" s="8" customFormat="1" ht="28.5" customHeight="1">
      <c r="A161" s="180" t="s">
        <v>106</v>
      </c>
      <c r="B161" s="181"/>
      <c r="C161" s="181"/>
      <c r="D161" s="181"/>
      <c r="E161" s="181"/>
      <c r="F161" s="182"/>
      <c r="G161" s="83">
        <v>620</v>
      </c>
      <c r="H161" s="259"/>
      <c r="I161" s="260"/>
      <c r="J161" s="260"/>
      <c r="K161" s="260"/>
      <c r="L161" s="261"/>
      <c r="M161" s="60"/>
      <c r="N161" s="60"/>
      <c r="O161" s="60"/>
      <c r="P161" s="60"/>
      <c r="Q161" s="60"/>
      <c r="R161" s="60"/>
      <c r="S161" s="109"/>
      <c r="T161" s="109"/>
      <c r="U161" s="109"/>
      <c r="V161" s="109"/>
      <c r="W161" s="109"/>
      <c r="X161" s="109"/>
      <c r="Y161" s="109"/>
    </row>
    <row r="162" spans="1:25" s="8" customFormat="1" ht="25.5" customHeight="1">
      <c r="A162" s="226" t="s">
        <v>107</v>
      </c>
      <c r="B162" s="227"/>
      <c r="C162" s="227"/>
      <c r="D162" s="227"/>
      <c r="E162" s="227"/>
      <c r="F162" s="228"/>
      <c r="G162" s="83">
        <v>630</v>
      </c>
      <c r="H162" s="259"/>
      <c r="I162" s="260"/>
      <c r="J162" s="260"/>
      <c r="K162" s="260"/>
      <c r="L162" s="261"/>
      <c r="M162" s="60"/>
      <c r="N162" s="60"/>
      <c r="O162" s="60"/>
      <c r="P162" s="60"/>
      <c r="Q162" s="60"/>
      <c r="R162" s="60"/>
      <c r="S162" s="109"/>
      <c r="T162" s="109"/>
      <c r="U162" s="109"/>
      <c r="V162" s="109"/>
      <c r="W162" s="109"/>
      <c r="X162" s="109"/>
      <c r="Y162" s="109"/>
    </row>
    <row r="163" spans="1:25" s="8" customFormat="1" ht="31.5" customHeight="1">
      <c r="A163" s="180" t="s">
        <v>108</v>
      </c>
      <c r="B163" s="181"/>
      <c r="C163" s="181"/>
      <c r="D163" s="181"/>
      <c r="E163" s="181"/>
      <c r="F163" s="182"/>
      <c r="G163" s="83">
        <v>650</v>
      </c>
      <c r="H163" s="259"/>
      <c r="I163" s="260"/>
      <c r="J163" s="260"/>
      <c r="K163" s="260"/>
      <c r="L163" s="261"/>
      <c r="M163" s="60"/>
      <c r="N163" s="60"/>
      <c r="O163" s="60"/>
      <c r="P163" s="60"/>
      <c r="Q163" s="60"/>
      <c r="R163" s="60"/>
      <c r="S163" s="109"/>
      <c r="T163" s="109"/>
      <c r="U163" s="109"/>
      <c r="V163" s="109"/>
      <c r="W163" s="109"/>
      <c r="X163" s="109"/>
      <c r="Y163" s="109"/>
    </row>
    <row r="164" spans="1:25" s="7" customFormat="1" ht="28.5" customHeight="1">
      <c r="A164" s="247" t="s">
        <v>109</v>
      </c>
      <c r="B164" s="248"/>
      <c r="C164" s="248"/>
      <c r="D164" s="248"/>
      <c r="E164" s="248"/>
      <c r="F164" s="249"/>
      <c r="G164" s="83" t="s">
        <v>85</v>
      </c>
      <c r="H164" s="259">
        <v>0</v>
      </c>
      <c r="I164" s="260"/>
      <c r="J164" s="260"/>
      <c r="K164" s="260"/>
      <c r="L164" s="261"/>
      <c r="M164" s="59"/>
      <c r="N164" s="59"/>
      <c r="O164" s="59"/>
      <c r="P164" s="59"/>
      <c r="Q164" s="59"/>
      <c r="R164" s="59"/>
      <c r="S164" s="109"/>
      <c r="T164" s="109"/>
      <c r="U164" s="109"/>
      <c r="V164" s="109"/>
      <c r="W164" s="109"/>
      <c r="X164" s="109"/>
      <c r="Y164" s="109"/>
    </row>
    <row r="165" spans="1:25" s="8" customFormat="1" ht="25.5" customHeight="1">
      <c r="A165" s="226" t="s">
        <v>86</v>
      </c>
      <c r="B165" s="227"/>
      <c r="C165" s="227"/>
      <c r="D165" s="227"/>
      <c r="E165" s="227"/>
      <c r="F165" s="228"/>
      <c r="G165" s="83"/>
      <c r="H165" s="259"/>
      <c r="I165" s="260"/>
      <c r="J165" s="260"/>
      <c r="K165" s="260"/>
      <c r="L165" s="261"/>
      <c r="M165" s="60"/>
      <c r="N165" s="60"/>
      <c r="O165" s="60"/>
      <c r="P165" s="60"/>
      <c r="Q165" s="60"/>
      <c r="R165" s="60"/>
      <c r="S165" s="109"/>
      <c r="T165" s="109"/>
      <c r="U165" s="109"/>
      <c r="V165" s="109"/>
      <c r="W165" s="109"/>
      <c r="X165" s="109"/>
      <c r="Y165" s="109"/>
    </row>
    <row r="166" spans="1:25" s="8" customFormat="1" ht="28.5" customHeight="1">
      <c r="A166" s="226" t="s">
        <v>87</v>
      </c>
      <c r="B166" s="227"/>
      <c r="C166" s="227"/>
      <c r="D166" s="227"/>
      <c r="E166" s="227"/>
      <c r="F166" s="228"/>
      <c r="G166" s="83" t="s">
        <v>85</v>
      </c>
      <c r="H166" s="259">
        <v>0</v>
      </c>
      <c r="I166" s="260"/>
      <c r="J166" s="260"/>
      <c r="K166" s="260"/>
      <c r="L166" s="261"/>
      <c r="M166" s="60"/>
      <c r="N166" s="60"/>
      <c r="O166" s="60"/>
      <c r="P166" s="60"/>
      <c r="Q166" s="60"/>
      <c r="R166" s="60"/>
      <c r="S166" s="109"/>
      <c r="T166" s="109"/>
      <c r="U166" s="109"/>
      <c r="V166" s="109"/>
      <c r="W166" s="109"/>
      <c r="X166" s="109"/>
      <c r="Y166" s="109"/>
    </row>
    <row r="167" spans="1:25" s="8" customFormat="1" ht="24.75" customHeight="1">
      <c r="A167" s="226" t="s">
        <v>88</v>
      </c>
      <c r="B167" s="227"/>
      <c r="C167" s="227"/>
      <c r="D167" s="227"/>
      <c r="E167" s="227"/>
      <c r="F167" s="228"/>
      <c r="G167" s="83" t="s">
        <v>85</v>
      </c>
      <c r="H167" s="186">
        <v>0</v>
      </c>
      <c r="I167" s="260"/>
      <c r="J167" s="260"/>
      <c r="K167" s="260"/>
      <c r="L167" s="261"/>
      <c r="M167" s="60"/>
      <c r="N167" s="60"/>
      <c r="O167" s="60"/>
      <c r="P167" s="60"/>
      <c r="Q167" s="60"/>
      <c r="R167" s="60"/>
      <c r="S167" s="109"/>
      <c r="T167" s="109"/>
      <c r="U167" s="109"/>
      <c r="V167" s="109"/>
      <c r="W167" s="109"/>
      <c r="X167" s="109"/>
      <c r="Y167" s="109"/>
    </row>
    <row r="168" spans="1:25" s="8" customFormat="1" ht="22.5" customHeight="1">
      <c r="A168" s="262" t="s">
        <v>89</v>
      </c>
      <c r="B168" s="263"/>
      <c r="C168" s="263"/>
      <c r="D168" s="263"/>
      <c r="E168" s="263"/>
      <c r="F168" s="264"/>
      <c r="G168" s="93"/>
      <c r="H168" s="265"/>
      <c r="I168" s="266"/>
      <c r="J168" s="266"/>
      <c r="K168" s="266"/>
      <c r="L168" s="267"/>
      <c r="M168" s="60"/>
      <c r="N168" s="63"/>
      <c r="O168" s="63"/>
      <c r="P168" s="63"/>
      <c r="Q168" s="63"/>
      <c r="R168" s="63"/>
      <c r="S168" s="50"/>
      <c r="T168" s="50"/>
      <c r="U168" s="50"/>
      <c r="V168" s="50"/>
      <c r="W168" s="50"/>
      <c r="X168" s="50"/>
      <c r="Y168" s="50"/>
    </row>
    <row r="169" spans="1:25" ht="27.75" customHeight="1">
      <c r="A169" s="268" t="s">
        <v>15</v>
      </c>
      <c r="B169" s="268"/>
      <c r="C169" s="268"/>
      <c r="D169" s="268" t="s">
        <v>83</v>
      </c>
      <c r="E169" s="268" t="s">
        <v>179</v>
      </c>
      <c r="F169" s="268" t="s">
        <v>110</v>
      </c>
      <c r="G169" s="268" t="s">
        <v>167</v>
      </c>
      <c r="H169" s="268"/>
      <c r="I169" s="268"/>
      <c r="J169" s="268"/>
      <c r="K169" s="268"/>
      <c r="L169" s="268"/>
      <c r="M169" s="55"/>
      <c r="N169" s="110"/>
      <c r="O169" s="110"/>
      <c r="P169" s="110"/>
      <c r="Q169" s="110"/>
      <c r="R169" s="110"/>
      <c r="S169" s="111"/>
      <c r="T169" s="111"/>
      <c r="U169" s="111"/>
      <c r="V169" s="111"/>
      <c r="W169" s="111"/>
      <c r="X169" s="111"/>
      <c r="Y169" s="111"/>
    </row>
    <row r="170" spans="1:25" ht="119.25" customHeight="1">
      <c r="A170" s="268"/>
      <c r="B170" s="268"/>
      <c r="C170" s="268"/>
      <c r="D170" s="268"/>
      <c r="E170" s="268"/>
      <c r="F170" s="268"/>
      <c r="G170" s="94" t="s">
        <v>111</v>
      </c>
      <c r="H170" s="94" t="s">
        <v>162</v>
      </c>
      <c r="I170" s="268" t="s">
        <v>112</v>
      </c>
      <c r="J170" s="268"/>
      <c r="K170" s="94" t="s">
        <v>113</v>
      </c>
      <c r="L170" s="94" t="s">
        <v>114</v>
      </c>
      <c r="M170" s="55"/>
      <c r="N170" s="64"/>
      <c r="O170" s="110"/>
      <c r="P170" s="110"/>
      <c r="Q170" s="64"/>
      <c r="R170" s="64"/>
      <c r="S170" s="111"/>
      <c r="T170" s="51"/>
      <c r="U170" s="51"/>
      <c r="V170" s="111"/>
      <c r="W170" s="111"/>
      <c r="X170" s="51"/>
      <c r="Y170" s="51"/>
    </row>
    <row r="171" spans="1:25" s="11" customFormat="1" ht="19.5" customHeight="1">
      <c r="A171" s="104" t="s">
        <v>115</v>
      </c>
      <c r="B171" s="104"/>
      <c r="C171" s="104"/>
      <c r="D171" s="66"/>
      <c r="E171" s="66"/>
      <c r="F171" s="37">
        <f>F173+F178+F187+F190+F194+F198+F208</f>
        <v>9766336</v>
      </c>
      <c r="G171" s="37">
        <f>G173+G178+G187+G190+G194+G198</f>
        <v>8964289</v>
      </c>
      <c r="H171" s="37">
        <f>H173+H178+H187+H190+H194+H198+H208</f>
        <v>102047</v>
      </c>
      <c r="I171" s="105">
        <f>I173+I178+I190+I194+I198+I208</f>
        <v>0</v>
      </c>
      <c r="J171" s="105"/>
      <c r="K171" s="37">
        <f>K173+K178+K190+K194+K198+K208</f>
        <v>700000</v>
      </c>
      <c r="L171" s="37">
        <f>L173+L178+L190+L194+L198+L208</f>
        <v>0</v>
      </c>
      <c r="N171" s="47"/>
      <c r="O171" s="108"/>
      <c r="P171" s="108"/>
      <c r="Q171" s="47"/>
      <c r="R171" s="47"/>
      <c r="S171" s="47"/>
      <c r="T171" s="47"/>
      <c r="U171" s="47"/>
      <c r="V171" s="108"/>
      <c r="W171" s="108"/>
      <c r="X171" s="47"/>
      <c r="Y171" s="47"/>
    </row>
    <row r="172" spans="1:25" s="9" customFormat="1" ht="18.75" customHeight="1">
      <c r="A172" s="106" t="s">
        <v>86</v>
      </c>
      <c r="B172" s="106"/>
      <c r="C172" s="106"/>
      <c r="D172" s="67"/>
      <c r="E172" s="67"/>
      <c r="F172" s="44"/>
      <c r="G172" s="44"/>
      <c r="H172" s="44"/>
      <c r="I172" s="102"/>
      <c r="J172" s="102"/>
      <c r="K172" s="44"/>
      <c r="L172" s="44"/>
      <c r="N172" s="43"/>
      <c r="O172" s="107"/>
      <c r="P172" s="107"/>
      <c r="Q172" s="43"/>
      <c r="R172" s="43"/>
      <c r="S172" s="43"/>
      <c r="T172" s="43"/>
      <c r="U172" s="43"/>
      <c r="V172" s="107"/>
      <c r="W172" s="107"/>
      <c r="X172" s="43"/>
      <c r="Y172" s="43"/>
    </row>
    <row r="173" spans="1:25" s="11" customFormat="1" ht="21" customHeight="1">
      <c r="A173" s="104" t="s">
        <v>116</v>
      </c>
      <c r="B173" s="104"/>
      <c r="C173" s="104"/>
      <c r="D173" s="66"/>
      <c r="E173" s="66">
        <v>210</v>
      </c>
      <c r="F173" s="37">
        <f>G173+H173+I173+K173+L173</f>
        <v>7950653</v>
      </c>
      <c r="G173" s="37">
        <f>G175+G177</f>
        <v>7848606</v>
      </c>
      <c r="H173" s="37">
        <f>H175+H176+H177</f>
        <v>102047</v>
      </c>
      <c r="I173" s="105">
        <f>I175+I176+I177</f>
        <v>0</v>
      </c>
      <c r="J173" s="105"/>
      <c r="K173" s="37">
        <f>K175+K176+K177</f>
        <v>0</v>
      </c>
      <c r="L173" s="37">
        <f>L175+L176+L177</f>
        <v>0</v>
      </c>
      <c r="N173" s="47"/>
      <c r="O173" s="108"/>
      <c r="P173" s="108"/>
      <c r="Q173" s="47"/>
      <c r="R173" s="47"/>
      <c r="S173" s="47"/>
      <c r="T173" s="47"/>
      <c r="U173" s="47"/>
      <c r="V173" s="108"/>
      <c r="W173" s="108"/>
      <c r="X173" s="47"/>
      <c r="Y173" s="47"/>
    </row>
    <row r="174" spans="1:25" s="9" customFormat="1" ht="21.75" customHeight="1">
      <c r="A174" s="106" t="s">
        <v>18</v>
      </c>
      <c r="B174" s="106"/>
      <c r="C174" s="106"/>
      <c r="D174" s="67"/>
      <c r="E174" s="67"/>
      <c r="F174" s="37">
        <f aca="true" t="shared" si="0" ref="F174:F214">G174+H174+I174+K174+L174</f>
        <v>0</v>
      </c>
      <c r="G174" s="44"/>
      <c r="H174" s="44"/>
      <c r="I174" s="102"/>
      <c r="J174" s="102"/>
      <c r="K174" s="44"/>
      <c r="L174" s="44"/>
      <c r="N174" s="43"/>
      <c r="O174" s="107"/>
      <c r="P174" s="107"/>
      <c r="Q174" s="43"/>
      <c r="R174" s="43"/>
      <c r="S174" s="47"/>
      <c r="T174" s="43"/>
      <c r="U174" s="43"/>
      <c r="V174" s="107"/>
      <c r="W174" s="107"/>
      <c r="X174" s="43"/>
      <c r="Y174" s="43"/>
    </row>
    <row r="175" spans="1:25" s="9" customFormat="1" ht="25.5" customHeight="1">
      <c r="A175" s="106" t="s">
        <v>117</v>
      </c>
      <c r="B175" s="106"/>
      <c r="C175" s="106"/>
      <c r="D175" s="67">
        <v>111</v>
      </c>
      <c r="E175" s="67">
        <v>211</v>
      </c>
      <c r="F175" s="37">
        <f>G175+H175+I175+K175+L175</f>
        <v>6106492</v>
      </c>
      <c r="G175" s="44">
        <f>G266+G313</f>
        <v>6028115</v>
      </c>
      <c r="H175" s="44">
        <f>H313</f>
        <v>78377</v>
      </c>
      <c r="I175" s="102"/>
      <c r="J175" s="102"/>
      <c r="K175" s="44"/>
      <c r="L175" s="44"/>
      <c r="N175" s="43"/>
      <c r="O175" s="107"/>
      <c r="P175" s="107"/>
      <c r="Q175" s="43"/>
      <c r="R175" s="43"/>
      <c r="S175" s="47"/>
      <c r="T175" s="43"/>
      <c r="U175" s="43"/>
      <c r="V175" s="107"/>
      <c r="W175" s="107"/>
      <c r="X175" s="43"/>
      <c r="Y175" s="43"/>
    </row>
    <row r="176" spans="1:25" s="9" customFormat="1" ht="21" customHeight="1">
      <c r="A176" s="106" t="s">
        <v>118</v>
      </c>
      <c r="B176" s="106"/>
      <c r="C176" s="106"/>
      <c r="D176" s="67"/>
      <c r="E176" s="67">
        <v>212</v>
      </c>
      <c r="F176" s="37">
        <f t="shared" si="0"/>
        <v>0</v>
      </c>
      <c r="G176" s="44">
        <v>0</v>
      </c>
      <c r="H176" s="44"/>
      <c r="I176" s="102"/>
      <c r="J176" s="102"/>
      <c r="K176" s="44"/>
      <c r="L176" s="44"/>
      <c r="N176" s="43"/>
      <c r="O176" s="107"/>
      <c r="P176" s="107"/>
      <c r="Q176" s="43"/>
      <c r="R176" s="43"/>
      <c r="S176" s="47"/>
      <c r="T176" s="43"/>
      <c r="U176" s="43"/>
      <c r="V176" s="107"/>
      <c r="W176" s="107"/>
      <c r="X176" s="43"/>
      <c r="Y176" s="43"/>
    </row>
    <row r="177" spans="1:25" s="9" customFormat="1" ht="24" customHeight="1">
      <c r="A177" s="106" t="s">
        <v>119</v>
      </c>
      <c r="B177" s="106"/>
      <c r="C177" s="106"/>
      <c r="D177" s="67">
        <v>119</v>
      </c>
      <c r="E177" s="67">
        <v>213</v>
      </c>
      <c r="F177" s="37">
        <f>G177+H177+I177+K177+L177</f>
        <v>1844161</v>
      </c>
      <c r="G177" s="44">
        <f>G268+G315</f>
        <v>1820491</v>
      </c>
      <c r="H177" s="44">
        <f>H315</f>
        <v>23670</v>
      </c>
      <c r="I177" s="102"/>
      <c r="J177" s="102"/>
      <c r="K177" s="44"/>
      <c r="L177" s="44"/>
      <c r="N177" s="43"/>
      <c r="O177" s="107"/>
      <c r="P177" s="107"/>
      <c r="Q177" s="43"/>
      <c r="R177" s="43"/>
      <c r="S177" s="47"/>
      <c r="T177" s="43"/>
      <c r="U177" s="43"/>
      <c r="V177" s="107"/>
      <c r="W177" s="107"/>
      <c r="X177" s="43"/>
      <c r="Y177" s="43"/>
    </row>
    <row r="178" spans="1:25" s="11" customFormat="1" ht="24" customHeight="1">
      <c r="A178" s="104" t="s">
        <v>120</v>
      </c>
      <c r="B178" s="104"/>
      <c r="C178" s="104"/>
      <c r="D178" s="66"/>
      <c r="E178" s="66">
        <v>220</v>
      </c>
      <c r="F178" s="37">
        <f>F180+F181+F182+F183+F184+F185+F186</f>
        <v>1120581</v>
      </c>
      <c r="G178" s="37">
        <f>G180+G181+G182+G183+G184+G185+G186</f>
        <v>920581</v>
      </c>
      <c r="H178" s="37">
        <f>H180+H181+H182+H183+H184+H186</f>
        <v>0</v>
      </c>
      <c r="I178" s="105">
        <f>I180+I181+I182+I186</f>
        <v>0</v>
      </c>
      <c r="J178" s="105"/>
      <c r="K178" s="37">
        <f>K180+K181+K182+K183+K184+K186</f>
        <v>200000</v>
      </c>
      <c r="L178" s="37">
        <f>L180+L181+L182+L183+L184+L186</f>
        <v>0</v>
      </c>
      <c r="N178" s="47"/>
      <c r="O178" s="108"/>
      <c r="P178" s="108"/>
      <c r="Q178" s="47"/>
      <c r="R178" s="47"/>
      <c r="S178" s="47"/>
      <c r="T178" s="47"/>
      <c r="U178" s="47"/>
      <c r="V178" s="108"/>
      <c r="W178" s="108"/>
      <c r="X178" s="47"/>
      <c r="Y178" s="47"/>
    </row>
    <row r="179" spans="1:25" s="9" customFormat="1" ht="23.25" customHeight="1">
      <c r="A179" s="106" t="s">
        <v>18</v>
      </c>
      <c r="B179" s="106"/>
      <c r="C179" s="106"/>
      <c r="D179" s="67"/>
      <c r="E179" s="67"/>
      <c r="F179" s="37">
        <f t="shared" si="0"/>
        <v>0</v>
      </c>
      <c r="G179" s="44"/>
      <c r="H179" s="44"/>
      <c r="I179" s="102"/>
      <c r="J179" s="102"/>
      <c r="K179" s="44"/>
      <c r="L179" s="44"/>
      <c r="N179" s="43"/>
      <c r="O179" s="107"/>
      <c r="P179" s="107"/>
      <c r="Q179" s="43"/>
      <c r="R179" s="43"/>
      <c r="S179" s="47"/>
      <c r="T179" s="43"/>
      <c r="U179" s="43"/>
      <c r="V179" s="107"/>
      <c r="W179" s="107"/>
      <c r="X179" s="43"/>
      <c r="Y179" s="43"/>
    </row>
    <row r="180" spans="1:25" s="9" customFormat="1" ht="25.5" customHeight="1">
      <c r="A180" s="106" t="s">
        <v>121</v>
      </c>
      <c r="B180" s="106"/>
      <c r="C180" s="106"/>
      <c r="D180" s="67">
        <v>242</v>
      </c>
      <c r="E180" s="67">
        <v>221</v>
      </c>
      <c r="F180" s="37">
        <f t="shared" si="0"/>
        <v>48800</v>
      </c>
      <c r="G180" s="44">
        <f>G226+G271</f>
        <v>48800</v>
      </c>
      <c r="H180" s="44"/>
      <c r="I180" s="102"/>
      <c r="J180" s="102"/>
      <c r="K180" s="44"/>
      <c r="L180" s="44"/>
      <c r="N180" s="43"/>
      <c r="O180" s="107"/>
      <c r="P180" s="107"/>
      <c r="Q180" s="43"/>
      <c r="R180" s="43"/>
      <c r="S180" s="47"/>
      <c r="T180" s="43"/>
      <c r="U180" s="43"/>
      <c r="V180" s="107"/>
      <c r="W180" s="107"/>
      <c r="X180" s="43"/>
      <c r="Y180" s="43"/>
    </row>
    <row r="181" spans="1:25" s="9" customFormat="1" ht="19.5" customHeight="1">
      <c r="A181" s="106" t="s">
        <v>122</v>
      </c>
      <c r="B181" s="106"/>
      <c r="C181" s="106"/>
      <c r="D181" s="67"/>
      <c r="E181" s="67">
        <v>222</v>
      </c>
      <c r="F181" s="37">
        <f t="shared" si="0"/>
        <v>0</v>
      </c>
      <c r="G181" s="44">
        <f>G227</f>
        <v>0</v>
      </c>
      <c r="H181" s="44"/>
      <c r="I181" s="102"/>
      <c r="J181" s="102"/>
      <c r="K181" s="44"/>
      <c r="L181" s="44"/>
      <c r="N181" s="43"/>
      <c r="O181" s="107"/>
      <c r="P181" s="107"/>
      <c r="Q181" s="43"/>
      <c r="R181" s="43"/>
      <c r="S181" s="47"/>
      <c r="T181" s="43"/>
      <c r="U181" s="43"/>
      <c r="V181" s="107"/>
      <c r="W181" s="107"/>
      <c r="X181" s="43"/>
      <c r="Y181" s="43"/>
    </row>
    <row r="182" spans="1:25" s="9" customFormat="1" ht="28.5" customHeight="1">
      <c r="A182" s="106" t="s">
        <v>123</v>
      </c>
      <c r="B182" s="106"/>
      <c r="C182" s="106"/>
      <c r="D182" s="67"/>
      <c r="E182" s="67">
        <v>223</v>
      </c>
      <c r="F182" s="37">
        <f t="shared" si="0"/>
        <v>846981</v>
      </c>
      <c r="G182" s="44">
        <f>G228</f>
        <v>646981</v>
      </c>
      <c r="H182" s="44"/>
      <c r="I182" s="102"/>
      <c r="J182" s="102"/>
      <c r="K182" s="44">
        <f>K496</f>
        <v>200000</v>
      </c>
      <c r="L182" s="44"/>
      <c r="N182" s="43"/>
      <c r="O182" s="107"/>
      <c r="P182" s="107"/>
      <c r="Q182" s="43"/>
      <c r="R182" s="43"/>
      <c r="S182" s="47"/>
      <c r="T182" s="43"/>
      <c r="U182" s="43"/>
      <c r="V182" s="107"/>
      <c r="W182" s="107"/>
      <c r="X182" s="43"/>
      <c r="Y182" s="43"/>
    </row>
    <row r="183" spans="1:25" s="9" customFormat="1" ht="24" customHeight="1">
      <c r="A183" s="106" t="s">
        <v>124</v>
      </c>
      <c r="B183" s="106"/>
      <c r="C183" s="106"/>
      <c r="D183" s="67"/>
      <c r="E183" s="67">
        <v>224</v>
      </c>
      <c r="F183" s="37">
        <f t="shared" si="0"/>
        <v>0</v>
      </c>
      <c r="G183" s="44">
        <v>0</v>
      </c>
      <c r="H183" s="44"/>
      <c r="I183" s="102"/>
      <c r="J183" s="102"/>
      <c r="K183" s="44"/>
      <c r="L183" s="44"/>
      <c r="N183" s="43"/>
      <c r="O183" s="107"/>
      <c r="P183" s="107"/>
      <c r="Q183" s="43"/>
      <c r="R183" s="43"/>
      <c r="S183" s="47"/>
      <c r="T183" s="43"/>
      <c r="U183" s="43"/>
      <c r="V183" s="107"/>
      <c r="W183" s="107"/>
      <c r="X183" s="43"/>
      <c r="Y183" s="43"/>
    </row>
    <row r="184" spans="1:25" s="9" customFormat="1" ht="21" customHeight="1">
      <c r="A184" s="106" t="s">
        <v>125</v>
      </c>
      <c r="B184" s="106"/>
      <c r="C184" s="106"/>
      <c r="D184" s="67">
        <v>244</v>
      </c>
      <c r="E184" s="67">
        <v>225</v>
      </c>
      <c r="F184" s="37">
        <f t="shared" si="0"/>
        <v>160860</v>
      </c>
      <c r="G184" s="44">
        <f>G231</f>
        <v>160860</v>
      </c>
      <c r="H184" s="44">
        <v>0</v>
      </c>
      <c r="I184" s="102"/>
      <c r="J184" s="102"/>
      <c r="K184" s="44">
        <f>K457</f>
        <v>0</v>
      </c>
      <c r="L184" s="44"/>
      <c r="N184" s="43"/>
      <c r="O184" s="107"/>
      <c r="P184" s="107"/>
      <c r="Q184" s="43"/>
      <c r="R184" s="43"/>
      <c r="S184" s="47"/>
      <c r="T184" s="43"/>
      <c r="U184" s="43"/>
      <c r="V184" s="107"/>
      <c r="W184" s="107"/>
      <c r="X184" s="43"/>
      <c r="Y184" s="43"/>
    </row>
    <row r="185" spans="1:25" s="9" customFormat="1" ht="25.5" customHeight="1">
      <c r="A185" s="106" t="s">
        <v>126</v>
      </c>
      <c r="B185" s="106"/>
      <c r="C185" s="106"/>
      <c r="D185" s="67">
        <v>244</v>
      </c>
      <c r="E185" s="67">
        <v>226</v>
      </c>
      <c r="F185" s="37">
        <f>G185+H185+I185+K185+L185</f>
        <v>55100</v>
      </c>
      <c r="G185" s="44">
        <f>G233+G279+G418</f>
        <v>55100</v>
      </c>
      <c r="H185" s="44">
        <f>H323</f>
        <v>0</v>
      </c>
      <c r="I185" s="102"/>
      <c r="J185" s="102"/>
      <c r="K185" s="44">
        <f>K457</f>
        <v>0</v>
      </c>
      <c r="L185" s="44"/>
      <c r="N185" s="43"/>
      <c r="O185" s="107"/>
      <c r="P185" s="107"/>
      <c r="Q185" s="43"/>
      <c r="R185" s="43"/>
      <c r="S185" s="47"/>
      <c r="T185" s="43"/>
      <c r="U185" s="43"/>
      <c r="V185" s="107"/>
      <c r="W185" s="107"/>
      <c r="X185" s="43"/>
      <c r="Y185" s="43"/>
    </row>
    <row r="186" spans="1:25" s="9" customFormat="1" ht="25.5" customHeight="1">
      <c r="A186" s="106" t="s">
        <v>126</v>
      </c>
      <c r="B186" s="106"/>
      <c r="C186" s="106"/>
      <c r="D186" s="67">
        <v>242</v>
      </c>
      <c r="E186" s="67">
        <v>226</v>
      </c>
      <c r="F186" s="37">
        <f t="shared" si="0"/>
        <v>8840</v>
      </c>
      <c r="G186" s="44">
        <f>G232+G278</f>
        <v>8840</v>
      </c>
      <c r="H186" s="44">
        <f>H324</f>
        <v>0</v>
      </c>
      <c r="I186" s="102"/>
      <c r="J186" s="102"/>
      <c r="K186" s="44">
        <f>K458</f>
        <v>0</v>
      </c>
      <c r="L186" s="44"/>
      <c r="N186" s="43"/>
      <c r="O186" s="107"/>
      <c r="P186" s="107"/>
      <c r="Q186" s="43"/>
      <c r="R186" s="43"/>
      <c r="S186" s="47"/>
      <c r="T186" s="43"/>
      <c r="U186" s="43"/>
      <c r="V186" s="107"/>
      <c r="W186" s="107"/>
      <c r="X186" s="43"/>
      <c r="Y186" s="43"/>
    </row>
    <row r="187" spans="1:25" s="11" customFormat="1" ht="21" customHeight="1">
      <c r="A187" s="104" t="s">
        <v>127</v>
      </c>
      <c r="B187" s="104"/>
      <c r="C187" s="104"/>
      <c r="D187" s="66"/>
      <c r="E187" s="66">
        <v>240</v>
      </c>
      <c r="F187" s="37">
        <f t="shared" si="0"/>
        <v>0</v>
      </c>
      <c r="G187" s="37"/>
      <c r="H187" s="37"/>
      <c r="I187" s="105"/>
      <c r="J187" s="105"/>
      <c r="K187" s="37"/>
      <c r="L187" s="37"/>
      <c r="N187" s="47"/>
      <c r="O187" s="108"/>
      <c r="P187" s="108"/>
      <c r="Q187" s="47"/>
      <c r="R187" s="47"/>
      <c r="S187" s="47"/>
      <c r="T187" s="47"/>
      <c r="U187" s="47"/>
      <c r="V187" s="108"/>
      <c r="W187" s="108"/>
      <c r="X187" s="47"/>
      <c r="Y187" s="47"/>
    </row>
    <row r="188" spans="1:25" s="9" customFormat="1" ht="20.25">
      <c r="A188" s="106" t="s">
        <v>18</v>
      </c>
      <c r="B188" s="106"/>
      <c r="C188" s="106"/>
      <c r="D188" s="67"/>
      <c r="E188" s="67"/>
      <c r="F188" s="37">
        <f t="shared" si="0"/>
        <v>0</v>
      </c>
      <c r="G188" s="44"/>
      <c r="H188" s="44"/>
      <c r="I188" s="102"/>
      <c r="J188" s="102"/>
      <c r="K188" s="44"/>
      <c r="L188" s="44"/>
      <c r="N188" s="43"/>
      <c r="O188" s="107"/>
      <c r="P188" s="107"/>
      <c r="Q188" s="43"/>
      <c r="R188" s="43"/>
      <c r="S188" s="47"/>
      <c r="T188" s="43"/>
      <c r="U188" s="43"/>
      <c r="V188" s="107"/>
      <c r="W188" s="107"/>
      <c r="X188" s="43"/>
      <c r="Y188" s="43"/>
    </row>
    <row r="189" spans="1:25" s="9" customFormat="1" ht="21" customHeight="1">
      <c r="A189" s="106" t="s">
        <v>128</v>
      </c>
      <c r="B189" s="106"/>
      <c r="C189" s="106"/>
      <c r="D189" s="67"/>
      <c r="E189" s="67">
        <v>241</v>
      </c>
      <c r="F189" s="37">
        <f t="shared" si="0"/>
        <v>0</v>
      </c>
      <c r="G189" s="44">
        <v>0</v>
      </c>
      <c r="H189" s="44"/>
      <c r="I189" s="102"/>
      <c r="J189" s="102"/>
      <c r="K189" s="44"/>
      <c r="L189" s="44"/>
      <c r="N189" s="43"/>
      <c r="O189" s="107"/>
      <c r="P189" s="107"/>
      <c r="Q189" s="43"/>
      <c r="R189" s="43"/>
      <c r="S189" s="47"/>
      <c r="T189" s="43"/>
      <c r="U189" s="43"/>
      <c r="V189" s="107"/>
      <c r="W189" s="107"/>
      <c r="X189" s="43"/>
      <c r="Y189" s="43"/>
    </row>
    <row r="190" spans="1:25" s="11" customFormat="1" ht="22.5" customHeight="1">
      <c r="A190" s="104" t="s">
        <v>129</v>
      </c>
      <c r="B190" s="104"/>
      <c r="C190" s="104"/>
      <c r="D190" s="66"/>
      <c r="E190" s="66">
        <v>260</v>
      </c>
      <c r="F190" s="37">
        <f t="shared" si="0"/>
        <v>0</v>
      </c>
      <c r="G190" s="37">
        <f>G192+G193</f>
        <v>0</v>
      </c>
      <c r="H190" s="37">
        <f>H192+H193</f>
        <v>0</v>
      </c>
      <c r="I190" s="105">
        <f>I192+I193</f>
        <v>0</v>
      </c>
      <c r="J190" s="105"/>
      <c r="K190" s="37">
        <f>K192+K193</f>
        <v>0</v>
      </c>
      <c r="L190" s="37">
        <f>L192+L193</f>
        <v>0</v>
      </c>
      <c r="N190" s="47"/>
      <c r="O190" s="108"/>
      <c r="P190" s="108"/>
      <c r="Q190" s="47"/>
      <c r="R190" s="47"/>
      <c r="S190" s="47"/>
      <c r="T190" s="47"/>
      <c r="U190" s="47"/>
      <c r="V190" s="108"/>
      <c r="W190" s="108"/>
      <c r="X190" s="47"/>
      <c r="Y190" s="47"/>
    </row>
    <row r="191" spans="1:25" s="9" customFormat="1" ht="20.25" customHeight="1">
      <c r="A191" s="106" t="s">
        <v>18</v>
      </c>
      <c r="B191" s="106"/>
      <c r="C191" s="106"/>
      <c r="D191" s="67"/>
      <c r="E191" s="67"/>
      <c r="F191" s="37">
        <f t="shared" si="0"/>
        <v>0</v>
      </c>
      <c r="G191" s="44"/>
      <c r="H191" s="44"/>
      <c r="I191" s="102"/>
      <c r="J191" s="102"/>
      <c r="K191" s="44"/>
      <c r="L191" s="44"/>
      <c r="N191" s="43"/>
      <c r="O191" s="107"/>
      <c r="P191" s="107"/>
      <c r="Q191" s="43"/>
      <c r="R191" s="43"/>
      <c r="S191" s="47"/>
      <c r="T191" s="43"/>
      <c r="U191" s="43"/>
      <c r="V191" s="107"/>
      <c r="W191" s="107"/>
      <c r="X191" s="43"/>
      <c r="Y191" s="43"/>
    </row>
    <row r="192" spans="1:25" s="9" customFormat="1" ht="25.5" customHeight="1">
      <c r="A192" s="106" t="s">
        <v>130</v>
      </c>
      <c r="B192" s="106"/>
      <c r="C192" s="106"/>
      <c r="D192" s="67"/>
      <c r="E192" s="67">
        <v>262</v>
      </c>
      <c r="F192" s="37">
        <f t="shared" si="0"/>
        <v>0</v>
      </c>
      <c r="G192" s="44">
        <v>0</v>
      </c>
      <c r="H192" s="44"/>
      <c r="I192" s="102"/>
      <c r="J192" s="102"/>
      <c r="K192" s="44"/>
      <c r="L192" s="44"/>
      <c r="N192" s="43"/>
      <c r="O192" s="107"/>
      <c r="P192" s="107"/>
      <c r="Q192" s="43"/>
      <c r="R192" s="43"/>
      <c r="S192" s="47"/>
      <c r="T192" s="43"/>
      <c r="U192" s="43"/>
      <c r="V192" s="107"/>
      <c r="W192" s="107"/>
      <c r="X192" s="43"/>
      <c r="Y192" s="43"/>
    </row>
    <row r="193" spans="1:25" s="9" customFormat="1" ht="43.5" customHeight="1">
      <c r="A193" s="106" t="s">
        <v>131</v>
      </c>
      <c r="B193" s="106"/>
      <c r="C193" s="106"/>
      <c r="D193" s="67"/>
      <c r="E193" s="67">
        <v>263</v>
      </c>
      <c r="F193" s="37">
        <f t="shared" si="0"/>
        <v>0</v>
      </c>
      <c r="G193" s="44">
        <v>0</v>
      </c>
      <c r="H193" s="44"/>
      <c r="I193" s="102"/>
      <c r="J193" s="102"/>
      <c r="K193" s="44"/>
      <c r="L193" s="44"/>
      <c r="N193" s="43"/>
      <c r="O193" s="107"/>
      <c r="P193" s="107"/>
      <c r="Q193" s="43"/>
      <c r="R193" s="43"/>
      <c r="S193" s="47"/>
      <c r="T193" s="43"/>
      <c r="U193" s="43"/>
      <c r="V193" s="107"/>
      <c r="W193" s="107"/>
      <c r="X193" s="43"/>
      <c r="Y193" s="43"/>
    </row>
    <row r="194" spans="1:25" s="11" customFormat="1" ht="19.5" customHeight="1">
      <c r="A194" s="104" t="s">
        <v>132</v>
      </c>
      <c r="B194" s="104"/>
      <c r="C194" s="104"/>
      <c r="D194" s="66"/>
      <c r="E194" s="66">
        <v>290</v>
      </c>
      <c r="F194" s="37">
        <f t="shared" si="0"/>
        <v>79057</v>
      </c>
      <c r="G194" s="37">
        <f>G196+G197+G395</f>
        <v>79057</v>
      </c>
      <c r="H194" s="37">
        <f>H196+H197</f>
        <v>0</v>
      </c>
      <c r="I194" s="105">
        <f>I196+I197</f>
        <v>0</v>
      </c>
      <c r="J194" s="105"/>
      <c r="K194" s="37">
        <f>K196+K197</f>
        <v>0</v>
      </c>
      <c r="L194" s="37">
        <f>L196+L197</f>
        <v>0</v>
      </c>
      <c r="N194" s="47"/>
      <c r="O194" s="108"/>
      <c r="P194" s="108"/>
      <c r="Q194" s="47"/>
      <c r="R194" s="47"/>
      <c r="U194" s="47"/>
      <c r="V194" s="108"/>
      <c r="W194" s="108"/>
      <c r="X194" s="47"/>
      <c r="Y194" s="47"/>
    </row>
    <row r="195" spans="1:25" s="11" customFormat="1" ht="19.5" customHeight="1">
      <c r="A195" s="106" t="s">
        <v>18</v>
      </c>
      <c r="B195" s="106"/>
      <c r="C195" s="106"/>
      <c r="D195" s="67"/>
      <c r="E195" s="67"/>
      <c r="F195" s="37">
        <f t="shared" si="0"/>
        <v>0</v>
      </c>
      <c r="G195" s="37"/>
      <c r="H195" s="37"/>
      <c r="I195" s="105"/>
      <c r="J195" s="105"/>
      <c r="K195" s="37"/>
      <c r="L195" s="37"/>
      <c r="N195" s="47"/>
      <c r="O195" s="108"/>
      <c r="P195" s="108"/>
      <c r="Q195" s="47"/>
      <c r="R195" s="47"/>
      <c r="S195" s="47"/>
      <c r="T195" s="47"/>
      <c r="U195" s="47"/>
      <c r="V195" s="108"/>
      <c r="W195" s="108"/>
      <c r="X195" s="47"/>
      <c r="Y195" s="47"/>
    </row>
    <row r="196" spans="1:25" s="11" customFormat="1" ht="27" customHeight="1">
      <c r="A196" s="104" t="s">
        <v>133</v>
      </c>
      <c r="B196" s="104"/>
      <c r="C196" s="104"/>
      <c r="D196" s="73">
        <v>851</v>
      </c>
      <c r="E196" s="67">
        <v>291</v>
      </c>
      <c r="F196" s="37">
        <f t="shared" si="0"/>
        <v>72057</v>
      </c>
      <c r="G196" s="37">
        <f>G243</f>
        <v>72057</v>
      </c>
      <c r="H196" s="37"/>
      <c r="I196" s="105"/>
      <c r="J196" s="105"/>
      <c r="K196" s="37"/>
      <c r="L196" s="37"/>
      <c r="N196" s="47"/>
      <c r="O196" s="108"/>
      <c r="P196" s="108"/>
      <c r="Q196" s="47"/>
      <c r="R196" s="47"/>
      <c r="S196" s="47"/>
      <c r="T196" s="47"/>
      <c r="U196" s="47"/>
      <c r="V196" s="108"/>
      <c r="W196" s="108"/>
      <c r="X196" s="47"/>
      <c r="Y196" s="47"/>
    </row>
    <row r="197" spans="1:25" s="11" customFormat="1" ht="24" customHeight="1">
      <c r="A197" s="68" t="s">
        <v>173</v>
      </c>
      <c r="B197" s="47"/>
      <c r="D197" s="67">
        <v>852</v>
      </c>
      <c r="E197" s="67">
        <v>292</v>
      </c>
      <c r="F197" s="37">
        <f t="shared" si="0"/>
        <v>7000</v>
      </c>
      <c r="G197" s="37">
        <f>G244</f>
        <v>7000</v>
      </c>
      <c r="H197" s="37"/>
      <c r="I197" s="105"/>
      <c r="J197" s="105"/>
      <c r="K197" s="37"/>
      <c r="L197" s="37"/>
      <c r="N197" s="47"/>
      <c r="O197" s="108"/>
      <c r="P197" s="108"/>
      <c r="Q197" s="47"/>
      <c r="R197" s="47"/>
      <c r="S197" s="47"/>
      <c r="T197" s="47"/>
      <c r="U197" s="47"/>
      <c r="V197" s="108"/>
      <c r="W197" s="108"/>
      <c r="X197" s="47"/>
      <c r="Y197" s="47"/>
    </row>
    <row r="198" spans="1:25" s="11" customFormat="1" ht="20.25">
      <c r="A198" s="104" t="s">
        <v>135</v>
      </c>
      <c r="B198" s="104"/>
      <c r="C198" s="104"/>
      <c r="D198" s="66"/>
      <c r="E198" s="66">
        <v>300</v>
      </c>
      <c r="F198" s="37">
        <f>F200+F201+F203+F204+F205</f>
        <v>616045</v>
      </c>
      <c r="G198" s="37">
        <f>G200+G201+G205</f>
        <v>116045</v>
      </c>
      <c r="H198" s="37">
        <f>H201+H203+H204+H205</f>
        <v>0</v>
      </c>
      <c r="I198" s="105">
        <f>I201+I203+I204+I205</f>
        <v>0</v>
      </c>
      <c r="J198" s="105"/>
      <c r="K198" s="37">
        <f>K201+K203+K204+K205</f>
        <v>500000</v>
      </c>
      <c r="L198" s="37">
        <f>L201+L203+L204+L205</f>
        <v>0</v>
      </c>
      <c r="N198" s="47"/>
      <c r="O198" s="108"/>
      <c r="P198" s="108"/>
      <c r="Q198" s="47"/>
      <c r="R198" s="47"/>
      <c r="S198" s="47"/>
      <c r="T198" s="47"/>
      <c r="U198" s="47"/>
      <c r="V198" s="108"/>
      <c r="W198" s="108"/>
      <c r="X198" s="47"/>
      <c r="Y198" s="47"/>
    </row>
    <row r="199" spans="1:25" s="9" customFormat="1" ht="19.5" customHeight="1">
      <c r="A199" s="106" t="s">
        <v>18</v>
      </c>
      <c r="B199" s="106"/>
      <c r="C199" s="106"/>
      <c r="D199" s="67"/>
      <c r="E199" s="67"/>
      <c r="F199" s="37">
        <f t="shared" si="0"/>
        <v>0</v>
      </c>
      <c r="G199" s="44"/>
      <c r="H199" s="44"/>
      <c r="I199" s="102"/>
      <c r="J199" s="102"/>
      <c r="K199" s="44"/>
      <c r="L199" s="44"/>
      <c r="N199" s="43"/>
      <c r="O199" s="107"/>
      <c r="P199" s="107"/>
      <c r="Q199" s="43"/>
      <c r="R199" s="43"/>
      <c r="S199" s="47"/>
      <c r="T199" s="43"/>
      <c r="U199" s="43"/>
      <c r="V199" s="107"/>
      <c r="W199" s="107"/>
      <c r="X199" s="43"/>
      <c r="Y199" s="43"/>
    </row>
    <row r="200" spans="1:25" s="9" customFormat="1" ht="19.5" customHeight="1">
      <c r="A200" s="106" t="s">
        <v>136</v>
      </c>
      <c r="B200" s="106"/>
      <c r="C200" s="106"/>
      <c r="D200" s="67">
        <v>242</v>
      </c>
      <c r="E200" s="67">
        <v>310</v>
      </c>
      <c r="F200" s="37">
        <f>G200</f>
        <v>17512</v>
      </c>
      <c r="G200" s="44">
        <f>G247+G293</f>
        <v>17512</v>
      </c>
      <c r="H200" s="44"/>
      <c r="I200" s="44"/>
      <c r="J200" s="44"/>
      <c r="K200" s="44"/>
      <c r="L200" s="44"/>
      <c r="N200" s="43"/>
      <c r="O200" s="43"/>
      <c r="P200" s="43"/>
      <c r="Q200" s="43"/>
      <c r="R200" s="43"/>
      <c r="S200" s="47"/>
      <c r="T200" s="43"/>
      <c r="U200" s="43"/>
      <c r="V200" s="43"/>
      <c r="W200" s="43"/>
      <c r="X200" s="43"/>
      <c r="Y200" s="43"/>
    </row>
    <row r="201" spans="1:25" s="9" customFormat="1" ht="20.25">
      <c r="A201" s="106" t="s">
        <v>136</v>
      </c>
      <c r="B201" s="106"/>
      <c r="C201" s="106"/>
      <c r="D201" s="67">
        <v>244</v>
      </c>
      <c r="E201" s="67">
        <v>310</v>
      </c>
      <c r="F201" s="37">
        <f t="shared" si="0"/>
        <v>0</v>
      </c>
      <c r="G201" s="44">
        <f>G248+G294</f>
        <v>0</v>
      </c>
      <c r="H201" s="44">
        <v>0</v>
      </c>
      <c r="I201" s="102"/>
      <c r="J201" s="102"/>
      <c r="K201" s="44"/>
      <c r="L201" s="44"/>
      <c r="N201" s="43"/>
      <c r="O201" s="107"/>
      <c r="P201" s="107"/>
      <c r="Q201" s="43"/>
      <c r="R201" s="43"/>
      <c r="S201" s="47"/>
      <c r="T201" s="43"/>
      <c r="U201" s="43"/>
      <c r="V201" s="107"/>
      <c r="W201" s="107"/>
      <c r="X201" s="43"/>
      <c r="Y201" s="43"/>
    </row>
    <row r="202" spans="1:25" s="9" customFormat="1" ht="20.25">
      <c r="A202" s="106" t="s">
        <v>171</v>
      </c>
      <c r="B202" s="106"/>
      <c r="C202" s="106"/>
      <c r="D202" s="67">
        <v>242</v>
      </c>
      <c r="E202" s="67">
        <v>312</v>
      </c>
      <c r="F202" s="37">
        <f>G202+H202+I202+K202+L202</f>
        <v>0</v>
      </c>
      <c r="G202" s="44">
        <f>G24</f>
        <v>0</v>
      </c>
      <c r="H202" s="44">
        <v>0</v>
      </c>
      <c r="I202" s="102"/>
      <c r="J202" s="102"/>
      <c r="K202" s="44"/>
      <c r="L202" s="44"/>
      <c r="N202" s="43"/>
      <c r="O202" s="107"/>
      <c r="P202" s="107"/>
      <c r="Q202" s="43"/>
      <c r="R202" s="43"/>
      <c r="S202" s="47"/>
      <c r="T202" s="43"/>
      <c r="U202" s="43"/>
      <c r="V202" s="107"/>
      <c r="W202" s="107"/>
      <c r="X202" s="43"/>
      <c r="Y202" s="43"/>
    </row>
    <row r="203" spans="1:25" s="9" customFormat="1" ht="28.5" customHeight="1">
      <c r="A203" s="106" t="s">
        <v>137</v>
      </c>
      <c r="B203" s="106"/>
      <c r="C203" s="106"/>
      <c r="D203" s="67"/>
      <c r="E203" s="67">
        <v>320</v>
      </c>
      <c r="F203" s="37">
        <f t="shared" si="0"/>
        <v>0</v>
      </c>
      <c r="G203" s="44"/>
      <c r="H203" s="44"/>
      <c r="I203" s="102"/>
      <c r="J203" s="102"/>
      <c r="K203" s="44"/>
      <c r="L203" s="44"/>
      <c r="N203" s="43"/>
      <c r="O203" s="107"/>
      <c r="P203" s="107"/>
      <c r="Q203" s="43"/>
      <c r="R203" s="43"/>
      <c r="S203" s="47"/>
      <c r="T203" s="43"/>
      <c r="U203" s="43"/>
      <c r="V203" s="107"/>
      <c r="W203" s="107"/>
      <c r="X203" s="43"/>
      <c r="Y203" s="43"/>
    </row>
    <row r="204" spans="1:25" s="9" customFormat="1" ht="24" customHeight="1">
      <c r="A204" s="106" t="s">
        <v>138</v>
      </c>
      <c r="B204" s="106"/>
      <c r="C204" s="106"/>
      <c r="D204" s="67"/>
      <c r="E204" s="67">
        <v>330</v>
      </c>
      <c r="F204" s="37">
        <f t="shared" si="0"/>
        <v>0</v>
      </c>
      <c r="G204" s="44"/>
      <c r="H204" s="44"/>
      <c r="I204" s="102"/>
      <c r="J204" s="102"/>
      <c r="K204" s="44"/>
      <c r="L204" s="44"/>
      <c r="N204" s="43"/>
      <c r="O204" s="107"/>
      <c r="P204" s="107"/>
      <c r="Q204" s="43"/>
      <c r="R204" s="43"/>
      <c r="S204" s="47"/>
      <c r="T204" s="43"/>
      <c r="U204" s="43"/>
      <c r="V204" s="107"/>
      <c r="W204" s="107"/>
      <c r="X204" s="43"/>
      <c r="Y204" s="43"/>
    </row>
    <row r="205" spans="1:25" s="9" customFormat="1" ht="24.75" customHeight="1">
      <c r="A205" s="106" t="s">
        <v>139</v>
      </c>
      <c r="B205" s="106"/>
      <c r="C205" s="106"/>
      <c r="D205" s="67">
        <v>244</v>
      </c>
      <c r="E205" s="67">
        <v>340</v>
      </c>
      <c r="F205" s="37">
        <f t="shared" si="0"/>
        <v>598533</v>
      </c>
      <c r="G205" s="44">
        <f>G206+G207</f>
        <v>98533</v>
      </c>
      <c r="H205" s="44"/>
      <c r="I205" s="102"/>
      <c r="J205" s="102"/>
      <c r="K205" s="44">
        <f>K207</f>
        <v>500000</v>
      </c>
      <c r="L205" s="44"/>
      <c r="N205" s="43"/>
      <c r="O205" s="107"/>
      <c r="P205" s="107"/>
      <c r="Q205" s="43"/>
      <c r="R205" s="43"/>
      <c r="S205" s="47"/>
      <c r="T205" s="43"/>
      <c r="U205" s="43"/>
      <c r="V205" s="107"/>
      <c r="W205" s="107"/>
      <c r="X205" s="43"/>
      <c r="Y205" s="43"/>
    </row>
    <row r="206" spans="1:25" s="9" customFormat="1" ht="26.25" customHeight="1">
      <c r="A206" s="106" t="s">
        <v>175</v>
      </c>
      <c r="B206" s="106"/>
      <c r="C206" s="106"/>
      <c r="D206" s="67"/>
      <c r="E206" s="67">
        <v>343</v>
      </c>
      <c r="F206" s="37">
        <f>G206+H206+I206+K206+L206</f>
        <v>6125</v>
      </c>
      <c r="G206" s="44">
        <f>G252</f>
        <v>6125</v>
      </c>
      <c r="H206" s="44"/>
      <c r="I206" s="102"/>
      <c r="J206" s="102"/>
      <c r="K206" s="44">
        <f>K208</f>
        <v>0</v>
      </c>
      <c r="L206" s="44"/>
      <c r="N206" s="43"/>
      <c r="O206" s="107"/>
      <c r="P206" s="107"/>
      <c r="Q206" s="43"/>
      <c r="R206" s="43"/>
      <c r="S206" s="47"/>
      <c r="T206" s="43"/>
      <c r="U206" s="43"/>
      <c r="V206" s="107"/>
      <c r="W206" s="107"/>
      <c r="X206" s="43"/>
      <c r="Y206" s="43"/>
    </row>
    <row r="207" spans="1:25" s="9" customFormat="1" ht="30.75" customHeight="1">
      <c r="A207" s="106" t="s">
        <v>172</v>
      </c>
      <c r="B207" s="106"/>
      <c r="C207" s="106"/>
      <c r="D207" s="67"/>
      <c r="E207" s="67">
        <v>349</v>
      </c>
      <c r="F207" s="37">
        <f>G207+H207+I207+K207+L207</f>
        <v>592408</v>
      </c>
      <c r="G207" s="44">
        <f>G299+G355+G394</f>
        <v>92408</v>
      </c>
      <c r="H207" s="44"/>
      <c r="I207" s="102"/>
      <c r="J207" s="102"/>
      <c r="K207" s="44">
        <f>K475</f>
        <v>500000</v>
      </c>
      <c r="L207" s="44"/>
      <c r="N207" s="43"/>
      <c r="O207" s="107"/>
      <c r="P207" s="107"/>
      <c r="Q207" s="43"/>
      <c r="R207" s="43"/>
      <c r="S207" s="47"/>
      <c r="T207" s="43"/>
      <c r="U207" s="43"/>
      <c r="V207" s="107"/>
      <c r="W207" s="107"/>
      <c r="X207" s="43"/>
      <c r="Y207" s="43"/>
    </row>
    <row r="208" spans="1:25" s="11" customFormat="1" ht="19.5" customHeight="1">
      <c r="A208" s="104" t="s">
        <v>140</v>
      </c>
      <c r="B208" s="104"/>
      <c r="C208" s="104"/>
      <c r="D208" s="66"/>
      <c r="E208" s="66">
        <v>500</v>
      </c>
      <c r="F208" s="37">
        <f t="shared" si="0"/>
        <v>0</v>
      </c>
      <c r="G208" s="37"/>
      <c r="H208" s="37"/>
      <c r="I208" s="105"/>
      <c r="J208" s="105"/>
      <c r="K208" s="37"/>
      <c r="L208" s="37"/>
      <c r="N208" s="47"/>
      <c r="O208" s="108"/>
      <c r="P208" s="108"/>
      <c r="Q208" s="47"/>
      <c r="R208" s="47"/>
      <c r="S208" s="47"/>
      <c r="T208" s="47"/>
      <c r="U208" s="47"/>
      <c r="V208" s="108"/>
      <c r="W208" s="108"/>
      <c r="X208" s="47"/>
      <c r="Y208" s="47"/>
    </row>
    <row r="209" spans="1:25" s="9" customFormat="1" ht="21.75" customHeight="1">
      <c r="A209" s="106" t="s">
        <v>18</v>
      </c>
      <c r="B209" s="106"/>
      <c r="C209" s="106"/>
      <c r="D209" s="67"/>
      <c r="E209" s="67"/>
      <c r="F209" s="37">
        <f t="shared" si="0"/>
        <v>0</v>
      </c>
      <c r="G209" s="44"/>
      <c r="H209" s="44"/>
      <c r="I209" s="102"/>
      <c r="J209" s="102"/>
      <c r="K209" s="44"/>
      <c r="L209" s="44"/>
      <c r="N209" s="43"/>
      <c r="O209" s="107"/>
      <c r="P209" s="107"/>
      <c r="Q209" s="43"/>
      <c r="R209" s="43"/>
      <c r="S209" s="47"/>
      <c r="T209" s="43"/>
      <c r="U209" s="43"/>
      <c r="V209" s="107"/>
      <c r="W209" s="107"/>
      <c r="X209" s="43"/>
      <c r="Y209" s="43"/>
    </row>
    <row r="210" spans="1:25" s="9" customFormat="1" ht="40.5" customHeight="1">
      <c r="A210" s="106" t="s">
        <v>141</v>
      </c>
      <c r="B210" s="106"/>
      <c r="C210" s="106"/>
      <c r="D210" s="67"/>
      <c r="E210" s="67">
        <v>520</v>
      </c>
      <c r="F210" s="37">
        <f t="shared" si="0"/>
        <v>0</v>
      </c>
      <c r="G210" s="44"/>
      <c r="H210" s="44"/>
      <c r="I210" s="102"/>
      <c r="J210" s="102"/>
      <c r="K210" s="44"/>
      <c r="L210" s="44"/>
      <c r="N210" s="43"/>
      <c r="O210" s="107"/>
      <c r="P210" s="107"/>
      <c r="Q210" s="43"/>
      <c r="R210" s="43"/>
      <c r="S210" s="47"/>
      <c r="T210" s="43"/>
      <c r="U210" s="43"/>
      <c r="V210" s="107"/>
      <c r="W210" s="107"/>
      <c r="X210" s="43"/>
      <c r="Y210" s="43"/>
    </row>
    <row r="211" spans="1:25" s="9" customFormat="1" ht="21" customHeight="1">
      <c r="A211" s="106" t="s">
        <v>142</v>
      </c>
      <c r="B211" s="106"/>
      <c r="C211" s="106"/>
      <c r="D211" s="67"/>
      <c r="E211" s="67">
        <v>530</v>
      </c>
      <c r="F211" s="37">
        <f t="shared" si="0"/>
        <v>0</v>
      </c>
      <c r="G211" s="44"/>
      <c r="H211" s="44"/>
      <c r="I211" s="102"/>
      <c r="J211" s="102"/>
      <c r="K211" s="44"/>
      <c r="L211" s="44"/>
      <c r="N211" s="43"/>
      <c r="O211" s="107"/>
      <c r="P211" s="107"/>
      <c r="Q211" s="43"/>
      <c r="R211" s="43"/>
      <c r="S211" s="47"/>
      <c r="T211" s="43"/>
      <c r="U211" s="43"/>
      <c r="V211" s="107"/>
      <c r="W211" s="107"/>
      <c r="X211" s="43"/>
      <c r="Y211" s="43"/>
    </row>
    <row r="212" spans="1:25" s="9" customFormat="1" ht="19.5" customHeight="1">
      <c r="A212" s="270" t="s">
        <v>143</v>
      </c>
      <c r="B212" s="270"/>
      <c r="C212" s="270"/>
      <c r="D212" s="74"/>
      <c r="E212" s="26"/>
      <c r="F212" s="37">
        <f t="shared" si="0"/>
        <v>0</v>
      </c>
      <c r="G212" s="44"/>
      <c r="H212" s="44"/>
      <c r="I212" s="102"/>
      <c r="J212" s="102"/>
      <c r="K212" s="44"/>
      <c r="L212" s="44"/>
      <c r="N212" s="43"/>
      <c r="O212" s="107"/>
      <c r="P212" s="107"/>
      <c r="Q212" s="43"/>
      <c r="R212" s="43"/>
      <c r="S212" s="47"/>
      <c r="T212" s="43"/>
      <c r="U212" s="43"/>
      <c r="V212" s="107"/>
      <c r="W212" s="107"/>
      <c r="X212" s="43"/>
      <c r="Y212" s="43"/>
    </row>
    <row r="213" spans="1:25" s="9" customFormat="1" ht="19.5" customHeight="1">
      <c r="A213" s="270" t="s">
        <v>144</v>
      </c>
      <c r="B213" s="270"/>
      <c r="C213" s="270"/>
      <c r="D213" s="74"/>
      <c r="E213" s="26"/>
      <c r="F213" s="37">
        <f t="shared" si="0"/>
        <v>0</v>
      </c>
      <c r="G213" s="44"/>
      <c r="H213" s="44"/>
      <c r="I213" s="102"/>
      <c r="J213" s="102"/>
      <c r="K213" s="44"/>
      <c r="L213" s="44"/>
      <c r="N213" s="43"/>
      <c r="O213" s="107"/>
      <c r="P213" s="107"/>
      <c r="Q213" s="43"/>
      <c r="R213" s="43"/>
      <c r="S213" s="47"/>
      <c r="T213" s="43"/>
      <c r="U213" s="43"/>
      <c r="V213" s="107"/>
      <c r="W213" s="107"/>
      <c r="X213" s="43"/>
      <c r="Y213" s="43"/>
    </row>
    <row r="214" spans="1:25" s="9" customFormat="1" ht="19.5" customHeight="1">
      <c r="A214" s="270" t="s">
        <v>145</v>
      </c>
      <c r="B214" s="270"/>
      <c r="C214" s="270"/>
      <c r="D214" s="74"/>
      <c r="E214" s="26"/>
      <c r="F214" s="37">
        <f t="shared" si="0"/>
        <v>0</v>
      </c>
      <c r="G214" s="26"/>
      <c r="H214" s="26"/>
      <c r="I214" s="269"/>
      <c r="J214" s="269"/>
      <c r="K214" s="26"/>
      <c r="L214" s="26"/>
      <c r="N214" s="43"/>
      <c r="O214" s="107"/>
      <c r="P214" s="107"/>
      <c r="Q214" s="43"/>
      <c r="R214" s="43"/>
      <c r="S214" s="47"/>
      <c r="T214" s="43"/>
      <c r="U214" s="43"/>
      <c r="V214" s="107"/>
      <c r="W214" s="107"/>
      <c r="X214" s="43"/>
      <c r="Y214" s="43"/>
    </row>
    <row r="215" spans="1:25" s="9" customFormat="1" ht="19.5" customHeight="1">
      <c r="A215" s="271" t="s">
        <v>86</v>
      </c>
      <c r="B215" s="271"/>
      <c r="C215" s="271"/>
      <c r="D215" s="271"/>
      <c r="E215" s="271"/>
      <c r="F215" s="271"/>
      <c r="G215" s="271"/>
      <c r="H215" s="271"/>
      <c r="I215" s="271"/>
      <c r="J215" s="271"/>
      <c r="K215" s="271"/>
      <c r="L215" s="271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s="9" customFormat="1" ht="19.5" customHeight="1">
      <c r="A216" s="103" t="s">
        <v>186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s="11" customFormat="1" ht="19.5" customHeight="1">
      <c r="A217" s="104" t="s">
        <v>115</v>
      </c>
      <c r="B217" s="104"/>
      <c r="C217" s="104"/>
      <c r="D217" s="66"/>
      <c r="E217" s="66"/>
      <c r="F217" s="37">
        <f>F219+F224+F241+F245</f>
        <v>934123</v>
      </c>
      <c r="G217" s="37">
        <f>G219+G224+G241+G245</f>
        <v>934123</v>
      </c>
      <c r="H217" s="37">
        <f>H219+H224+H234+H237+H241+H245+H254</f>
        <v>0</v>
      </c>
      <c r="I217" s="105">
        <f>I219+I224+I237+I241+I245+I254</f>
        <v>0</v>
      </c>
      <c r="J217" s="105"/>
      <c r="K217" s="37">
        <f>K219+K224+K237+K241+K245+K254</f>
        <v>0</v>
      </c>
      <c r="L217" s="37">
        <f>L219+L224+L237+L241+L245+L254</f>
        <v>0</v>
      </c>
      <c r="N217" s="47"/>
      <c r="O217" s="108"/>
      <c r="P217" s="108"/>
      <c r="Q217" s="47"/>
      <c r="R217" s="47"/>
      <c r="S217" s="47"/>
      <c r="T217" s="47"/>
      <c r="U217" s="47"/>
      <c r="V217" s="108"/>
      <c r="W217" s="108"/>
      <c r="X217" s="47"/>
      <c r="Y217" s="47"/>
    </row>
    <row r="218" spans="1:25" s="9" customFormat="1" ht="26.25" customHeight="1">
      <c r="A218" s="106" t="s">
        <v>86</v>
      </c>
      <c r="B218" s="106"/>
      <c r="C218" s="106"/>
      <c r="D218" s="67"/>
      <c r="E218" s="67"/>
      <c r="F218" s="44"/>
      <c r="G218" s="44"/>
      <c r="H218" s="44"/>
      <c r="I218" s="102"/>
      <c r="J218" s="102"/>
      <c r="K218" s="44"/>
      <c r="L218" s="44"/>
      <c r="N218" s="43"/>
      <c r="O218" s="107"/>
      <c r="P218" s="107"/>
      <c r="Q218" s="43"/>
      <c r="R218" s="43"/>
      <c r="S218" s="43"/>
      <c r="T218" s="43"/>
      <c r="U218" s="43"/>
      <c r="V218" s="107"/>
      <c r="W218" s="107"/>
      <c r="X218" s="43"/>
      <c r="Y218" s="43"/>
    </row>
    <row r="219" spans="1:25" s="11" customFormat="1" ht="27" customHeight="1">
      <c r="A219" s="104" t="s">
        <v>116</v>
      </c>
      <c r="B219" s="104"/>
      <c r="C219" s="104"/>
      <c r="D219" s="66">
        <v>100</v>
      </c>
      <c r="E219" s="66">
        <v>210</v>
      </c>
      <c r="F219" s="37">
        <f aca="true" t="shared" si="1" ref="F219:F260">G219+H219+I219+K219+L219</f>
        <v>0</v>
      </c>
      <c r="G219" s="37">
        <f aca="true" t="shared" si="2" ref="G219:L219">G221+G222+G223</f>
        <v>0</v>
      </c>
      <c r="H219" s="37">
        <f t="shared" si="2"/>
        <v>0</v>
      </c>
      <c r="I219" s="37">
        <f t="shared" si="2"/>
        <v>0</v>
      </c>
      <c r="J219" s="37">
        <f t="shared" si="2"/>
        <v>0</v>
      </c>
      <c r="K219" s="37">
        <f t="shared" si="2"/>
        <v>0</v>
      </c>
      <c r="L219" s="37">
        <f t="shared" si="2"/>
        <v>0</v>
      </c>
      <c r="N219" s="47"/>
      <c r="O219" s="108"/>
      <c r="P219" s="108"/>
      <c r="Q219" s="47"/>
      <c r="R219" s="47"/>
      <c r="S219" s="47"/>
      <c r="T219" s="47"/>
      <c r="U219" s="47"/>
      <c r="V219" s="47"/>
      <c r="W219" s="47"/>
      <c r="X219" s="47"/>
      <c r="Y219" s="47"/>
    </row>
    <row r="220" spans="1:25" s="9" customFormat="1" ht="23.25" customHeight="1">
      <c r="A220" s="106" t="s">
        <v>18</v>
      </c>
      <c r="B220" s="106"/>
      <c r="C220" s="106"/>
      <c r="D220" s="67"/>
      <c r="E220" s="67"/>
      <c r="F220" s="37">
        <f t="shared" si="1"/>
        <v>0</v>
      </c>
      <c r="G220" s="44"/>
      <c r="H220" s="44"/>
      <c r="I220" s="102"/>
      <c r="J220" s="102"/>
      <c r="K220" s="44"/>
      <c r="L220" s="44"/>
      <c r="N220" s="43"/>
      <c r="O220" s="107"/>
      <c r="P220" s="107"/>
      <c r="Q220" s="43"/>
      <c r="R220" s="43"/>
      <c r="S220" s="47"/>
      <c r="T220" s="43"/>
      <c r="U220" s="43"/>
      <c r="V220" s="107"/>
      <c r="W220" s="107"/>
      <c r="X220" s="43"/>
      <c r="Y220" s="43"/>
    </row>
    <row r="221" spans="1:25" s="9" customFormat="1" ht="24" customHeight="1">
      <c r="A221" s="106" t="s">
        <v>117</v>
      </c>
      <c r="B221" s="106"/>
      <c r="C221" s="106"/>
      <c r="D221" s="67">
        <v>111</v>
      </c>
      <c r="E221" s="67">
        <v>211</v>
      </c>
      <c r="F221" s="37">
        <f t="shared" si="1"/>
        <v>0</v>
      </c>
      <c r="G221" s="44"/>
      <c r="H221" s="44"/>
      <c r="I221" s="102"/>
      <c r="J221" s="102"/>
      <c r="K221" s="44"/>
      <c r="L221" s="44"/>
      <c r="N221" s="43"/>
      <c r="O221" s="107"/>
      <c r="P221" s="107"/>
      <c r="Q221" s="43"/>
      <c r="R221" s="43"/>
      <c r="S221" s="47"/>
      <c r="T221" s="43"/>
      <c r="U221" s="43"/>
      <c r="V221" s="107"/>
      <c r="W221" s="107"/>
      <c r="X221" s="43"/>
      <c r="Y221" s="43"/>
    </row>
    <row r="222" spans="1:25" s="9" customFormat="1" ht="19.5" customHeight="1" hidden="1">
      <c r="A222" s="106" t="s">
        <v>118</v>
      </c>
      <c r="B222" s="106"/>
      <c r="C222" s="106"/>
      <c r="D222" s="67">
        <v>112</v>
      </c>
      <c r="E222" s="67">
        <v>212</v>
      </c>
      <c r="F222" s="37">
        <f t="shared" si="1"/>
        <v>0</v>
      </c>
      <c r="G222" s="44"/>
      <c r="H222" s="44"/>
      <c r="I222" s="102"/>
      <c r="J222" s="102"/>
      <c r="K222" s="44"/>
      <c r="L222" s="44"/>
      <c r="N222" s="43"/>
      <c r="O222" s="107"/>
      <c r="P222" s="107"/>
      <c r="Q222" s="43"/>
      <c r="R222" s="43"/>
      <c r="S222" s="47"/>
      <c r="T222" s="43"/>
      <c r="U222" s="43"/>
      <c r="V222" s="107"/>
      <c r="W222" s="107"/>
      <c r="X222" s="43"/>
      <c r="Y222" s="43"/>
    </row>
    <row r="223" spans="1:25" s="9" customFormat="1" ht="22.5" customHeight="1">
      <c r="A223" s="106" t="s">
        <v>119</v>
      </c>
      <c r="B223" s="106"/>
      <c r="C223" s="106"/>
      <c r="D223" s="67">
        <v>119</v>
      </c>
      <c r="E223" s="67">
        <v>213</v>
      </c>
      <c r="F223" s="37">
        <f t="shared" si="1"/>
        <v>0</v>
      </c>
      <c r="G223" s="44"/>
      <c r="H223" s="44"/>
      <c r="I223" s="102"/>
      <c r="J223" s="102"/>
      <c r="K223" s="44"/>
      <c r="L223" s="44"/>
      <c r="N223" s="43"/>
      <c r="O223" s="107"/>
      <c r="P223" s="107"/>
      <c r="Q223" s="43"/>
      <c r="R223" s="43"/>
      <c r="S223" s="47"/>
      <c r="T223" s="43"/>
      <c r="U223" s="43"/>
      <c r="V223" s="107"/>
      <c r="W223" s="107"/>
      <c r="X223" s="43"/>
      <c r="Y223" s="43"/>
    </row>
    <row r="224" spans="1:25" s="11" customFormat="1" ht="27" customHeight="1">
      <c r="A224" s="104" t="s">
        <v>120</v>
      </c>
      <c r="B224" s="104"/>
      <c r="C224" s="104"/>
      <c r="D224" s="66">
        <v>240</v>
      </c>
      <c r="E224" s="66">
        <v>220</v>
      </c>
      <c r="F224" s="37">
        <f>F226+F227+F228+F229+F230+F231+F232+F233</f>
        <v>848941</v>
      </c>
      <c r="G224" s="37">
        <f>G226+G227+G228+G229+G230+G231+G232+G233</f>
        <v>848941</v>
      </c>
      <c r="H224" s="37">
        <f>H226+H227+H228+H229+H231+H233</f>
        <v>0</v>
      </c>
      <c r="I224" s="105">
        <f>I226+I227+I228+I229+I231+I233</f>
        <v>0</v>
      </c>
      <c r="J224" s="105"/>
      <c r="K224" s="37">
        <f>K226+K227+K228+K229+K231+K233</f>
        <v>0</v>
      </c>
      <c r="L224" s="37">
        <f>L226+L227+L228+L229+L231+L233</f>
        <v>0</v>
      </c>
      <c r="N224" s="47"/>
      <c r="O224" s="108"/>
      <c r="P224" s="108"/>
      <c r="Q224" s="47"/>
      <c r="R224" s="47"/>
      <c r="S224" s="47"/>
      <c r="T224" s="52"/>
      <c r="U224" s="47"/>
      <c r="V224" s="108"/>
      <c r="W224" s="108"/>
      <c r="X224" s="47"/>
      <c r="Y224" s="47"/>
    </row>
    <row r="225" spans="1:25" s="9" customFormat="1" ht="21.75" customHeight="1">
      <c r="A225" s="106" t="s">
        <v>18</v>
      </c>
      <c r="B225" s="106"/>
      <c r="C225" s="106"/>
      <c r="D225" s="67"/>
      <c r="E225" s="67"/>
      <c r="F225" s="37">
        <f t="shared" si="1"/>
        <v>0</v>
      </c>
      <c r="G225" s="44"/>
      <c r="H225" s="44"/>
      <c r="I225" s="102"/>
      <c r="J225" s="102"/>
      <c r="K225" s="44"/>
      <c r="L225" s="44"/>
      <c r="N225" s="43"/>
      <c r="O225" s="107"/>
      <c r="P225" s="107"/>
      <c r="Q225" s="43"/>
      <c r="R225" s="43"/>
      <c r="S225" s="47"/>
      <c r="T225" s="43"/>
      <c r="U225" s="43"/>
      <c r="V225" s="107"/>
      <c r="W225" s="107"/>
      <c r="X225" s="43"/>
      <c r="Y225" s="43"/>
    </row>
    <row r="226" spans="1:25" s="9" customFormat="1" ht="27" customHeight="1">
      <c r="A226" s="106" t="s">
        <v>121</v>
      </c>
      <c r="B226" s="106"/>
      <c r="C226" s="106"/>
      <c r="D226" s="67">
        <v>242</v>
      </c>
      <c r="E226" s="67">
        <v>221</v>
      </c>
      <c r="F226" s="37">
        <f t="shared" si="1"/>
        <v>16800</v>
      </c>
      <c r="G226" s="44">
        <v>16800</v>
      </c>
      <c r="H226" s="44"/>
      <c r="I226" s="102"/>
      <c r="J226" s="102"/>
      <c r="K226" s="44"/>
      <c r="L226" s="44"/>
      <c r="N226" s="43"/>
      <c r="O226" s="107"/>
      <c r="P226" s="107"/>
      <c r="Q226" s="43"/>
      <c r="R226" s="43"/>
      <c r="S226" s="47"/>
      <c r="T226" s="43"/>
      <c r="U226" s="43"/>
      <c r="V226" s="107"/>
      <c r="W226" s="107"/>
      <c r="X226" s="43"/>
      <c r="Y226" s="43"/>
    </row>
    <row r="227" spans="1:25" s="9" customFormat="1" ht="22.5" customHeight="1">
      <c r="A227" s="106" t="s">
        <v>122</v>
      </c>
      <c r="B227" s="106"/>
      <c r="C227" s="106"/>
      <c r="D227" s="67">
        <v>244</v>
      </c>
      <c r="E227" s="67">
        <v>222</v>
      </c>
      <c r="F227" s="37">
        <f t="shared" si="1"/>
        <v>0</v>
      </c>
      <c r="G227" s="44">
        <v>0</v>
      </c>
      <c r="H227" s="44"/>
      <c r="I227" s="102"/>
      <c r="J227" s="102"/>
      <c r="K227" s="44"/>
      <c r="L227" s="44"/>
      <c r="N227" s="43"/>
      <c r="O227" s="107"/>
      <c r="P227" s="107"/>
      <c r="Q227" s="43"/>
      <c r="R227" s="43"/>
      <c r="S227" s="47"/>
      <c r="T227" s="43"/>
      <c r="U227" s="43"/>
      <c r="V227" s="107"/>
      <c r="W227" s="107"/>
      <c r="X227" s="43"/>
      <c r="Y227" s="43"/>
    </row>
    <row r="228" spans="1:25" s="9" customFormat="1" ht="30" customHeight="1">
      <c r="A228" s="106" t="s">
        <v>123</v>
      </c>
      <c r="B228" s="106"/>
      <c r="C228" s="106"/>
      <c r="D228" s="67">
        <v>244</v>
      </c>
      <c r="E228" s="67">
        <v>223</v>
      </c>
      <c r="F228" s="37">
        <f t="shared" si="1"/>
        <v>646981</v>
      </c>
      <c r="G228" s="44">
        <v>646981</v>
      </c>
      <c r="H228" s="44"/>
      <c r="I228" s="102"/>
      <c r="J228" s="102"/>
      <c r="K228" s="44"/>
      <c r="L228" s="44"/>
      <c r="N228" s="43"/>
      <c r="O228" s="107"/>
      <c r="P228" s="107"/>
      <c r="Q228" s="43"/>
      <c r="R228" s="43"/>
      <c r="S228" s="47"/>
      <c r="T228" s="43"/>
      <c r="U228" s="43"/>
      <c r="V228" s="107"/>
      <c r="W228" s="107"/>
      <c r="X228" s="43"/>
      <c r="Y228" s="43"/>
    </row>
    <row r="229" spans="1:25" s="9" customFormat="1" ht="21" customHeight="1">
      <c r="A229" s="106" t="s">
        <v>124</v>
      </c>
      <c r="B229" s="106"/>
      <c r="C229" s="106"/>
      <c r="D229" s="67">
        <v>244</v>
      </c>
      <c r="E229" s="67">
        <v>224</v>
      </c>
      <c r="F229" s="37">
        <f t="shared" si="1"/>
        <v>0</v>
      </c>
      <c r="G229" s="44"/>
      <c r="H229" s="44"/>
      <c r="I229" s="102"/>
      <c r="J229" s="102"/>
      <c r="K229" s="44"/>
      <c r="L229" s="44"/>
      <c r="N229" s="43"/>
      <c r="O229" s="107"/>
      <c r="P229" s="107"/>
      <c r="Q229" s="43"/>
      <c r="R229" s="43"/>
      <c r="S229" s="47"/>
      <c r="T229" s="43"/>
      <c r="U229" s="43"/>
      <c r="V229" s="107"/>
      <c r="W229" s="107"/>
      <c r="X229" s="43"/>
      <c r="Y229" s="43"/>
    </row>
    <row r="230" spans="1:25" s="9" customFormat="1" ht="22.5" customHeight="1">
      <c r="A230" s="106" t="s">
        <v>125</v>
      </c>
      <c r="B230" s="106"/>
      <c r="C230" s="106"/>
      <c r="D230" s="67">
        <v>242</v>
      </c>
      <c r="E230" s="67">
        <v>225</v>
      </c>
      <c r="F230" s="37">
        <f>G230+H230+I230+K230+L230</f>
        <v>0</v>
      </c>
      <c r="G230" s="44"/>
      <c r="H230" s="44"/>
      <c r="I230" s="102"/>
      <c r="J230" s="102"/>
      <c r="K230" s="44"/>
      <c r="L230" s="44"/>
      <c r="N230" s="43"/>
      <c r="O230" s="107"/>
      <c r="P230" s="107"/>
      <c r="Q230" s="43"/>
      <c r="R230" s="43"/>
      <c r="S230" s="47"/>
      <c r="T230" s="43"/>
      <c r="U230" s="43"/>
      <c r="V230" s="107"/>
      <c r="W230" s="107"/>
      <c r="X230" s="43"/>
      <c r="Y230" s="43"/>
    </row>
    <row r="231" spans="1:25" s="9" customFormat="1" ht="22.5" customHeight="1">
      <c r="A231" s="106" t="s">
        <v>125</v>
      </c>
      <c r="B231" s="106"/>
      <c r="C231" s="106"/>
      <c r="D231" s="67">
        <v>244</v>
      </c>
      <c r="E231" s="67">
        <v>225</v>
      </c>
      <c r="F231" s="37">
        <f t="shared" si="1"/>
        <v>160860</v>
      </c>
      <c r="G231" s="44">
        <v>160860</v>
      </c>
      <c r="H231" s="44"/>
      <c r="I231" s="102"/>
      <c r="J231" s="102"/>
      <c r="K231" s="44"/>
      <c r="L231" s="44"/>
      <c r="N231" s="43"/>
      <c r="O231" s="107"/>
      <c r="P231" s="107"/>
      <c r="Q231" s="43"/>
      <c r="R231" s="43"/>
      <c r="S231" s="47"/>
      <c r="T231" s="43"/>
      <c r="U231" s="43"/>
      <c r="V231" s="107"/>
      <c r="W231" s="107"/>
      <c r="X231" s="43"/>
      <c r="Y231" s="43"/>
    </row>
    <row r="232" spans="1:25" s="9" customFormat="1" ht="28.5" customHeight="1">
      <c r="A232" s="106" t="s">
        <v>126</v>
      </c>
      <c r="B232" s="106"/>
      <c r="C232" s="106"/>
      <c r="D232" s="67">
        <v>242</v>
      </c>
      <c r="E232" s="67">
        <v>226</v>
      </c>
      <c r="F232" s="37">
        <f>G232+H232+I232+K232+L232</f>
        <v>1200</v>
      </c>
      <c r="G232" s="44">
        <v>1200</v>
      </c>
      <c r="H232" s="44"/>
      <c r="I232" s="102"/>
      <c r="J232" s="102"/>
      <c r="K232" s="44"/>
      <c r="L232" s="44"/>
      <c r="N232" s="43"/>
      <c r="O232" s="107"/>
      <c r="P232" s="107"/>
      <c r="Q232" s="43"/>
      <c r="R232" s="43"/>
      <c r="S232" s="47"/>
      <c r="T232" s="43"/>
      <c r="U232" s="43"/>
      <c r="V232" s="107"/>
      <c r="W232" s="107"/>
      <c r="X232" s="43"/>
      <c r="Y232" s="43"/>
    </row>
    <row r="233" spans="1:25" s="9" customFormat="1" ht="24.75" customHeight="1">
      <c r="A233" s="106" t="s">
        <v>126</v>
      </c>
      <c r="B233" s="106"/>
      <c r="C233" s="106"/>
      <c r="D233" s="67">
        <v>244</v>
      </c>
      <c r="E233" s="67">
        <v>226</v>
      </c>
      <c r="F233" s="37">
        <f t="shared" si="1"/>
        <v>23100</v>
      </c>
      <c r="G233" s="44">
        <v>23100</v>
      </c>
      <c r="H233" s="44"/>
      <c r="I233" s="102"/>
      <c r="J233" s="102"/>
      <c r="K233" s="44"/>
      <c r="L233" s="44"/>
      <c r="N233" s="43"/>
      <c r="O233" s="107"/>
      <c r="P233" s="107"/>
      <c r="Q233" s="43"/>
      <c r="R233" s="43"/>
      <c r="S233" s="47"/>
      <c r="T233" s="43"/>
      <c r="U233" s="43"/>
      <c r="V233" s="107"/>
      <c r="W233" s="107"/>
      <c r="X233" s="43"/>
      <c r="Y233" s="43"/>
    </row>
    <row r="234" spans="1:25" s="11" customFormat="1" ht="6.75" customHeight="1" hidden="1">
      <c r="A234" s="104" t="s">
        <v>127</v>
      </c>
      <c r="B234" s="104"/>
      <c r="C234" s="104"/>
      <c r="D234" s="67">
        <v>244</v>
      </c>
      <c r="E234" s="66">
        <v>240</v>
      </c>
      <c r="F234" s="37">
        <f t="shared" si="1"/>
        <v>0</v>
      </c>
      <c r="G234" s="37"/>
      <c r="H234" s="37"/>
      <c r="I234" s="105"/>
      <c r="J234" s="105"/>
      <c r="K234" s="37"/>
      <c r="L234" s="37"/>
      <c r="N234" s="47"/>
      <c r="O234" s="108"/>
      <c r="P234" s="108"/>
      <c r="Q234" s="47"/>
      <c r="R234" s="47"/>
      <c r="S234" s="47"/>
      <c r="T234" s="47"/>
      <c r="U234" s="47"/>
      <c r="V234" s="108"/>
      <c r="W234" s="108"/>
      <c r="X234" s="47"/>
      <c r="Y234" s="47"/>
    </row>
    <row r="235" spans="1:25" s="9" customFormat="1" ht="24" customHeight="1" hidden="1">
      <c r="A235" s="106" t="s">
        <v>18</v>
      </c>
      <c r="B235" s="106"/>
      <c r="C235" s="106"/>
      <c r="D235" s="67">
        <v>244</v>
      </c>
      <c r="E235" s="67"/>
      <c r="F235" s="37">
        <f t="shared" si="1"/>
        <v>0</v>
      </c>
      <c r="G235" s="44"/>
      <c r="H235" s="44"/>
      <c r="I235" s="102"/>
      <c r="J235" s="102"/>
      <c r="K235" s="44"/>
      <c r="L235" s="44"/>
      <c r="N235" s="43"/>
      <c r="O235" s="107"/>
      <c r="P235" s="107"/>
      <c r="Q235" s="43"/>
      <c r="R235" s="43"/>
      <c r="S235" s="47"/>
      <c r="T235" s="43"/>
      <c r="U235" s="43"/>
      <c r="V235" s="107"/>
      <c r="W235" s="107"/>
      <c r="X235" s="43"/>
      <c r="Y235" s="43"/>
    </row>
    <row r="236" spans="1:25" s="9" customFormat="1" ht="27" customHeight="1" hidden="1">
      <c r="A236" s="106" t="s">
        <v>128</v>
      </c>
      <c r="B236" s="106"/>
      <c r="C236" s="106"/>
      <c r="D236" s="67">
        <v>244</v>
      </c>
      <c r="E236" s="67">
        <v>241</v>
      </c>
      <c r="F236" s="37">
        <f t="shared" si="1"/>
        <v>0</v>
      </c>
      <c r="G236" s="44"/>
      <c r="H236" s="44"/>
      <c r="I236" s="102"/>
      <c r="J236" s="102"/>
      <c r="K236" s="44"/>
      <c r="L236" s="44"/>
      <c r="N236" s="43"/>
      <c r="O236" s="107"/>
      <c r="P236" s="107"/>
      <c r="Q236" s="43"/>
      <c r="R236" s="43"/>
      <c r="S236" s="47"/>
      <c r="T236" s="43"/>
      <c r="U236" s="43"/>
      <c r="V236" s="107"/>
      <c r="W236" s="107"/>
      <c r="X236" s="43"/>
      <c r="Y236" s="43"/>
    </row>
    <row r="237" spans="1:25" s="11" customFormat="1" ht="21" customHeight="1" hidden="1">
      <c r="A237" s="104" t="s">
        <v>129</v>
      </c>
      <c r="B237" s="104"/>
      <c r="C237" s="104"/>
      <c r="D237" s="67">
        <v>244</v>
      </c>
      <c r="E237" s="66">
        <v>260</v>
      </c>
      <c r="F237" s="37">
        <f t="shared" si="1"/>
        <v>0</v>
      </c>
      <c r="G237" s="37">
        <f>G239+G240</f>
        <v>0</v>
      </c>
      <c r="H237" s="37">
        <f>H239+H240</f>
        <v>0</v>
      </c>
      <c r="I237" s="105">
        <f>I239+I240</f>
        <v>0</v>
      </c>
      <c r="J237" s="105"/>
      <c r="K237" s="105"/>
      <c r="L237" s="105"/>
      <c r="N237" s="47"/>
      <c r="O237" s="108"/>
      <c r="P237" s="108"/>
      <c r="Q237" s="47"/>
      <c r="R237" s="47"/>
      <c r="S237" s="47"/>
      <c r="T237" s="47"/>
      <c r="U237" s="47"/>
      <c r="V237" s="108"/>
      <c r="W237" s="108"/>
      <c r="X237" s="47"/>
      <c r="Y237" s="47"/>
    </row>
    <row r="238" spans="1:25" s="9" customFormat="1" ht="17.25" customHeight="1" hidden="1">
      <c r="A238" s="106" t="s">
        <v>18</v>
      </c>
      <c r="B238" s="106"/>
      <c r="C238" s="106"/>
      <c r="D238" s="67">
        <v>244</v>
      </c>
      <c r="E238" s="67"/>
      <c r="F238" s="37">
        <f t="shared" si="1"/>
        <v>0</v>
      </c>
      <c r="G238" s="44"/>
      <c r="H238" s="44"/>
      <c r="I238" s="102"/>
      <c r="J238" s="102"/>
      <c r="K238" s="44"/>
      <c r="L238" s="44"/>
      <c r="N238" s="43"/>
      <c r="O238" s="107"/>
      <c r="P238" s="107"/>
      <c r="Q238" s="43"/>
      <c r="R238" s="43"/>
      <c r="S238" s="47"/>
      <c r="T238" s="43"/>
      <c r="U238" s="43"/>
      <c r="V238" s="107"/>
      <c r="W238" s="107"/>
      <c r="X238" s="43"/>
      <c r="Y238" s="43"/>
    </row>
    <row r="239" spans="1:25" s="9" customFormat="1" ht="25.5" customHeight="1" hidden="1">
      <c r="A239" s="106" t="s">
        <v>130</v>
      </c>
      <c r="B239" s="106"/>
      <c r="C239" s="106"/>
      <c r="D239" s="67">
        <v>244</v>
      </c>
      <c r="E239" s="67">
        <v>262</v>
      </c>
      <c r="F239" s="37">
        <f t="shared" si="1"/>
        <v>0</v>
      </c>
      <c r="G239" s="44"/>
      <c r="H239" s="44"/>
      <c r="I239" s="102"/>
      <c r="J239" s="102"/>
      <c r="K239" s="44"/>
      <c r="L239" s="44"/>
      <c r="N239" s="43"/>
      <c r="O239" s="107"/>
      <c r="P239" s="107"/>
      <c r="Q239" s="43"/>
      <c r="R239" s="43"/>
      <c r="S239" s="47"/>
      <c r="T239" s="43"/>
      <c r="U239" s="43"/>
      <c r="V239" s="107"/>
      <c r="W239" s="107"/>
      <c r="X239" s="43"/>
      <c r="Y239" s="43"/>
    </row>
    <row r="240" spans="1:25" s="9" customFormat="1" ht="22.5" customHeight="1" hidden="1">
      <c r="A240" s="106" t="s">
        <v>131</v>
      </c>
      <c r="B240" s="106"/>
      <c r="C240" s="106"/>
      <c r="D240" s="67">
        <v>244</v>
      </c>
      <c r="E240" s="67">
        <v>263</v>
      </c>
      <c r="F240" s="37">
        <f t="shared" si="1"/>
        <v>0</v>
      </c>
      <c r="G240" s="44"/>
      <c r="H240" s="44"/>
      <c r="I240" s="102"/>
      <c r="J240" s="102"/>
      <c r="K240" s="44"/>
      <c r="L240" s="44"/>
      <c r="N240" s="43"/>
      <c r="O240" s="107"/>
      <c r="P240" s="107"/>
      <c r="Q240" s="43"/>
      <c r="R240" s="43"/>
      <c r="S240" s="47"/>
      <c r="T240" s="43"/>
      <c r="U240" s="43"/>
      <c r="V240" s="107"/>
      <c r="W240" s="107"/>
      <c r="X240" s="43"/>
      <c r="Y240" s="43"/>
    </row>
    <row r="241" spans="1:25" s="11" customFormat="1" ht="19.5" customHeight="1">
      <c r="A241" s="104" t="s">
        <v>132</v>
      </c>
      <c r="B241" s="104"/>
      <c r="C241" s="104"/>
      <c r="D241" s="66">
        <v>850</v>
      </c>
      <c r="E241" s="66">
        <v>290</v>
      </c>
      <c r="F241" s="37">
        <f t="shared" si="1"/>
        <v>79057</v>
      </c>
      <c r="G241" s="37">
        <f>G243+G244</f>
        <v>79057</v>
      </c>
      <c r="H241" s="37">
        <f>H243+H244</f>
        <v>0</v>
      </c>
      <c r="I241" s="105">
        <f>I243+I244</f>
        <v>0</v>
      </c>
      <c r="J241" s="105"/>
      <c r="K241" s="37">
        <f>K243+K244</f>
        <v>0</v>
      </c>
      <c r="L241" s="37">
        <f>L243+L244</f>
        <v>0</v>
      </c>
      <c r="N241" s="47"/>
      <c r="O241" s="108"/>
      <c r="P241" s="108"/>
      <c r="Q241" s="47"/>
      <c r="R241" s="47"/>
      <c r="S241" s="47"/>
      <c r="T241" s="47"/>
      <c r="U241" s="47"/>
      <c r="V241" s="108"/>
      <c r="W241" s="108"/>
      <c r="X241" s="47"/>
      <c r="Y241" s="47"/>
    </row>
    <row r="242" spans="1:25" s="11" customFormat="1" ht="19.5" customHeight="1">
      <c r="A242" s="106" t="s">
        <v>18</v>
      </c>
      <c r="B242" s="106"/>
      <c r="C242" s="106"/>
      <c r="D242" s="67"/>
      <c r="E242" s="67"/>
      <c r="F242" s="37">
        <f t="shared" si="1"/>
        <v>0</v>
      </c>
      <c r="G242" s="37"/>
      <c r="H242" s="37"/>
      <c r="I242" s="105"/>
      <c r="J242" s="105"/>
      <c r="K242" s="37"/>
      <c r="L242" s="37"/>
      <c r="N242" s="47"/>
      <c r="O242" s="108"/>
      <c r="P242" s="108"/>
      <c r="Q242" s="47"/>
      <c r="R242" s="47"/>
      <c r="S242" s="47"/>
      <c r="T242" s="47"/>
      <c r="U242" s="47"/>
      <c r="V242" s="108"/>
      <c r="W242" s="108"/>
      <c r="X242" s="47"/>
      <c r="Y242" s="47"/>
    </row>
    <row r="243" spans="1:25" s="11" customFormat="1" ht="27" customHeight="1">
      <c r="A243" s="104" t="s">
        <v>133</v>
      </c>
      <c r="B243" s="104"/>
      <c r="C243" s="104"/>
      <c r="D243" s="99">
        <v>851</v>
      </c>
      <c r="E243" s="67">
        <v>291</v>
      </c>
      <c r="F243" s="37">
        <f t="shared" si="1"/>
        <v>72057</v>
      </c>
      <c r="G243" s="37">
        <v>72057</v>
      </c>
      <c r="H243" s="37"/>
      <c r="I243" s="105"/>
      <c r="J243" s="105"/>
      <c r="K243" s="37"/>
      <c r="L243" s="37"/>
      <c r="N243" s="47"/>
      <c r="O243" s="108"/>
      <c r="P243" s="108"/>
      <c r="Q243" s="47"/>
      <c r="R243" s="47"/>
      <c r="S243" s="47"/>
      <c r="T243" s="47"/>
      <c r="U243" s="47"/>
      <c r="V243" s="108"/>
      <c r="W243" s="108"/>
      <c r="X243" s="47"/>
      <c r="Y243" s="47"/>
    </row>
    <row r="244" spans="1:25" s="11" customFormat="1" ht="19.5" customHeight="1">
      <c r="A244" s="68" t="s">
        <v>173</v>
      </c>
      <c r="B244" s="47"/>
      <c r="D244" s="67">
        <v>852</v>
      </c>
      <c r="E244" s="67">
        <v>292</v>
      </c>
      <c r="F244" s="37">
        <f t="shared" si="1"/>
        <v>7000</v>
      </c>
      <c r="G244" s="37">
        <v>7000</v>
      </c>
      <c r="H244" s="37"/>
      <c r="I244" s="105"/>
      <c r="J244" s="105"/>
      <c r="K244" s="37"/>
      <c r="L244" s="37"/>
      <c r="N244" s="47"/>
      <c r="O244" s="108"/>
      <c r="P244" s="108"/>
      <c r="Q244" s="47"/>
      <c r="R244" s="47"/>
      <c r="S244" s="47"/>
      <c r="T244" s="47"/>
      <c r="U244" s="47"/>
      <c r="V244" s="108"/>
      <c r="W244" s="108"/>
      <c r="X244" s="47"/>
      <c r="Y244" s="47"/>
    </row>
    <row r="245" spans="1:25" s="11" customFormat="1" ht="27" customHeight="1">
      <c r="A245" s="104" t="s">
        <v>135</v>
      </c>
      <c r="B245" s="104"/>
      <c r="C245" s="104"/>
      <c r="D245" s="66">
        <v>240</v>
      </c>
      <c r="E245" s="66">
        <v>300</v>
      </c>
      <c r="F245" s="37">
        <f t="shared" si="1"/>
        <v>6125</v>
      </c>
      <c r="G245" s="37">
        <f>G248+G249+G250+G252</f>
        <v>6125</v>
      </c>
      <c r="H245" s="37">
        <f>H248+H249+H250+H252</f>
        <v>0</v>
      </c>
      <c r="I245" s="105">
        <f>I248+I249+I250+I252</f>
        <v>0</v>
      </c>
      <c r="J245" s="105"/>
      <c r="K245" s="37">
        <f>K248+K249+K250+K252</f>
        <v>0</v>
      </c>
      <c r="L245" s="37">
        <f>L248+L249+L250+L252</f>
        <v>0</v>
      </c>
      <c r="N245" s="47"/>
      <c r="O245" s="108"/>
      <c r="P245" s="108"/>
      <c r="Q245" s="47"/>
      <c r="R245" s="47"/>
      <c r="S245" s="47"/>
      <c r="T245" s="47"/>
      <c r="U245" s="47"/>
      <c r="V245" s="108"/>
      <c r="W245" s="108"/>
      <c r="X245" s="47"/>
      <c r="Y245" s="47"/>
    </row>
    <row r="246" spans="1:25" s="9" customFormat="1" ht="18" customHeight="1">
      <c r="A246" s="106" t="s">
        <v>18</v>
      </c>
      <c r="B246" s="106"/>
      <c r="C246" s="106"/>
      <c r="D246" s="67"/>
      <c r="E246" s="67"/>
      <c r="F246" s="37">
        <f t="shared" si="1"/>
        <v>0</v>
      </c>
      <c r="G246" s="44"/>
      <c r="H246" s="44"/>
      <c r="I246" s="102"/>
      <c r="J246" s="102"/>
      <c r="K246" s="44"/>
      <c r="L246" s="44"/>
      <c r="N246" s="43"/>
      <c r="O246" s="107"/>
      <c r="P246" s="107"/>
      <c r="Q246" s="43"/>
      <c r="R246" s="43"/>
      <c r="S246" s="47"/>
      <c r="T246" s="43"/>
      <c r="U246" s="43"/>
      <c r="V246" s="107"/>
      <c r="W246" s="107"/>
      <c r="X246" s="43"/>
      <c r="Y246" s="43"/>
    </row>
    <row r="247" spans="1:25" s="9" customFormat="1" ht="24" customHeight="1">
      <c r="A247" s="106" t="s">
        <v>136</v>
      </c>
      <c r="B247" s="106"/>
      <c r="C247" s="106"/>
      <c r="D247" s="67">
        <v>242</v>
      </c>
      <c r="E247" s="67">
        <v>310</v>
      </c>
      <c r="F247" s="37">
        <f>G247+H247+I247+K247+L247</f>
        <v>0</v>
      </c>
      <c r="G247" s="44"/>
      <c r="H247" s="44"/>
      <c r="I247" s="102"/>
      <c r="J247" s="102"/>
      <c r="K247" s="44"/>
      <c r="L247" s="44"/>
      <c r="N247" s="43"/>
      <c r="O247" s="107"/>
      <c r="P247" s="107"/>
      <c r="Q247" s="43"/>
      <c r="R247" s="43"/>
      <c r="S247" s="47"/>
      <c r="T247" s="43"/>
      <c r="U247" s="43"/>
      <c r="V247" s="107"/>
      <c r="W247" s="107"/>
      <c r="X247" s="43"/>
      <c r="Y247" s="43"/>
    </row>
    <row r="248" spans="1:25" s="9" customFormat="1" ht="22.5" customHeight="1">
      <c r="A248" s="106" t="s">
        <v>136</v>
      </c>
      <c r="B248" s="106"/>
      <c r="C248" s="106"/>
      <c r="D248" s="67">
        <v>244</v>
      </c>
      <c r="E248" s="67">
        <v>310</v>
      </c>
      <c r="F248" s="37">
        <f t="shared" si="1"/>
        <v>0</v>
      </c>
      <c r="G248" s="44"/>
      <c r="H248" s="44"/>
      <c r="I248" s="102"/>
      <c r="J248" s="102"/>
      <c r="K248" s="44"/>
      <c r="L248" s="44"/>
      <c r="N248" s="43"/>
      <c r="O248" s="107"/>
      <c r="P248" s="107"/>
      <c r="Q248" s="43"/>
      <c r="R248" s="43"/>
      <c r="S248" s="47"/>
      <c r="T248" s="43"/>
      <c r="U248" s="43"/>
      <c r="V248" s="107"/>
      <c r="W248" s="107"/>
      <c r="X248" s="43"/>
      <c r="Y248" s="43"/>
    </row>
    <row r="249" spans="1:25" s="9" customFormat="1" ht="30" customHeight="1" hidden="1">
      <c r="A249" s="106" t="s">
        <v>137</v>
      </c>
      <c r="B249" s="106"/>
      <c r="C249" s="106"/>
      <c r="D249" s="67"/>
      <c r="E249" s="67">
        <v>320</v>
      </c>
      <c r="F249" s="37">
        <f t="shared" si="1"/>
        <v>0</v>
      </c>
      <c r="G249" s="44"/>
      <c r="H249" s="44"/>
      <c r="I249" s="102"/>
      <c r="J249" s="102"/>
      <c r="K249" s="44"/>
      <c r="L249" s="44"/>
      <c r="N249" s="43"/>
      <c r="O249" s="107"/>
      <c r="P249" s="107"/>
      <c r="Q249" s="43"/>
      <c r="R249" s="43"/>
      <c r="S249" s="47"/>
      <c r="T249" s="43"/>
      <c r="U249" s="43"/>
      <c r="V249" s="107"/>
      <c r="W249" s="107"/>
      <c r="X249" s="43"/>
      <c r="Y249" s="43"/>
    </row>
    <row r="250" spans="1:25" s="9" customFormat="1" ht="25.5" customHeight="1" hidden="1">
      <c r="A250" s="106" t="s">
        <v>138</v>
      </c>
      <c r="B250" s="106"/>
      <c r="C250" s="106"/>
      <c r="D250" s="67"/>
      <c r="E250" s="67">
        <v>330</v>
      </c>
      <c r="F250" s="37">
        <f t="shared" si="1"/>
        <v>0</v>
      </c>
      <c r="G250" s="44"/>
      <c r="H250" s="44"/>
      <c r="I250" s="102"/>
      <c r="J250" s="102"/>
      <c r="K250" s="44"/>
      <c r="L250" s="44"/>
      <c r="N250" s="43"/>
      <c r="O250" s="107"/>
      <c r="P250" s="107"/>
      <c r="Q250" s="43"/>
      <c r="R250" s="43"/>
      <c r="S250" s="47"/>
      <c r="T250" s="43"/>
      <c r="U250" s="43"/>
      <c r="V250" s="107"/>
      <c r="W250" s="107"/>
      <c r="X250" s="43"/>
      <c r="Y250" s="43"/>
    </row>
    <row r="251" spans="1:25" s="9" customFormat="1" ht="27.75" customHeight="1">
      <c r="A251" s="106" t="s">
        <v>139</v>
      </c>
      <c r="B251" s="106"/>
      <c r="C251" s="106"/>
      <c r="D251" s="67">
        <v>242</v>
      </c>
      <c r="E251" s="67">
        <v>340</v>
      </c>
      <c r="F251" s="37">
        <f>G251+H251+I251+K251+L251</f>
        <v>0</v>
      </c>
      <c r="G251" s="44"/>
      <c r="H251" s="44"/>
      <c r="I251" s="102"/>
      <c r="J251" s="102"/>
      <c r="K251" s="44"/>
      <c r="L251" s="44"/>
      <c r="N251" s="43"/>
      <c r="O251" s="107"/>
      <c r="P251" s="107"/>
      <c r="Q251" s="43"/>
      <c r="R251" s="43"/>
      <c r="S251" s="47"/>
      <c r="T251" s="43"/>
      <c r="U251" s="43"/>
      <c r="V251" s="107"/>
      <c r="W251" s="107"/>
      <c r="X251" s="43"/>
      <c r="Y251" s="43"/>
    </row>
    <row r="252" spans="1:25" s="9" customFormat="1" ht="27.75" customHeight="1">
      <c r="A252" s="106" t="s">
        <v>139</v>
      </c>
      <c r="B252" s="106"/>
      <c r="C252" s="106"/>
      <c r="D252" s="67">
        <v>244</v>
      </c>
      <c r="E252" s="67">
        <v>340</v>
      </c>
      <c r="F252" s="37">
        <f t="shared" si="1"/>
        <v>6125</v>
      </c>
      <c r="G252" s="44">
        <v>6125</v>
      </c>
      <c r="H252" s="44"/>
      <c r="I252" s="102"/>
      <c r="J252" s="102"/>
      <c r="K252" s="44"/>
      <c r="L252" s="44"/>
      <c r="N252" s="43"/>
      <c r="O252" s="107"/>
      <c r="P252" s="107"/>
      <c r="Q252" s="43"/>
      <c r="R252" s="43"/>
      <c r="S252" s="47"/>
      <c r="T252" s="43"/>
      <c r="U252" s="43"/>
      <c r="V252" s="107"/>
      <c r="W252" s="107"/>
      <c r="X252" s="43"/>
      <c r="Y252" s="43"/>
    </row>
    <row r="253" spans="1:25" s="9" customFormat="1" ht="0.75" customHeight="1">
      <c r="A253" s="46" t="s">
        <v>170</v>
      </c>
      <c r="B253" s="46"/>
      <c r="C253" s="46"/>
      <c r="D253" s="67">
        <v>244</v>
      </c>
      <c r="E253" s="67">
        <v>343</v>
      </c>
      <c r="F253" s="37">
        <f t="shared" si="1"/>
        <v>280203</v>
      </c>
      <c r="G253" s="44">
        <v>280203</v>
      </c>
      <c r="H253" s="44"/>
      <c r="I253" s="44"/>
      <c r="J253" s="44"/>
      <c r="K253" s="44"/>
      <c r="L253" s="44"/>
      <c r="N253" s="43"/>
      <c r="O253" s="43"/>
      <c r="P253" s="43"/>
      <c r="Q253" s="43"/>
      <c r="R253" s="43"/>
      <c r="S253" s="47"/>
      <c r="T253" s="43"/>
      <c r="U253" s="43"/>
      <c r="V253" s="43"/>
      <c r="W253" s="43"/>
      <c r="X253" s="43"/>
      <c r="Y253" s="43"/>
    </row>
    <row r="254" spans="1:25" s="11" customFormat="1" ht="19.5" customHeight="1">
      <c r="A254" s="104" t="s">
        <v>140</v>
      </c>
      <c r="B254" s="104"/>
      <c r="C254" s="104"/>
      <c r="D254" s="66"/>
      <c r="E254" s="66">
        <v>500</v>
      </c>
      <c r="F254" s="37">
        <f t="shared" si="1"/>
        <v>0</v>
      </c>
      <c r="G254" s="37"/>
      <c r="H254" s="37"/>
      <c r="I254" s="105"/>
      <c r="J254" s="105"/>
      <c r="K254" s="37"/>
      <c r="L254" s="37"/>
      <c r="N254" s="47"/>
      <c r="O254" s="108"/>
      <c r="P254" s="108"/>
      <c r="Q254" s="47"/>
      <c r="R254" s="47"/>
      <c r="S254" s="47"/>
      <c r="T254" s="47"/>
      <c r="U254" s="47"/>
      <c r="V254" s="108"/>
      <c r="W254" s="108"/>
      <c r="X254" s="47"/>
      <c r="Y254" s="47"/>
    </row>
    <row r="255" spans="1:25" s="9" customFormat="1" ht="27.75" customHeight="1">
      <c r="A255" s="106" t="s">
        <v>18</v>
      </c>
      <c r="B255" s="106"/>
      <c r="C255" s="106"/>
      <c r="D255" s="67"/>
      <c r="E255" s="67"/>
      <c r="F255" s="37">
        <f t="shared" si="1"/>
        <v>0</v>
      </c>
      <c r="G255" s="44"/>
      <c r="H255" s="44"/>
      <c r="I255" s="102"/>
      <c r="J255" s="102"/>
      <c r="K255" s="44"/>
      <c r="L255" s="44"/>
      <c r="N255" s="43"/>
      <c r="O255" s="107"/>
      <c r="P255" s="107"/>
      <c r="Q255" s="43"/>
      <c r="R255" s="43"/>
      <c r="S255" s="47"/>
      <c r="T255" s="43"/>
      <c r="U255" s="43"/>
      <c r="V255" s="107"/>
      <c r="W255" s="107"/>
      <c r="X255" s="43"/>
      <c r="Y255" s="43"/>
    </row>
    <row r="256" spans="1:25" s="9" customFormat="1" ht="23.25" customHeight="1">
      <c r="A256" s="106" t="s">
        <v>141</v>
      </c>
      <c r="B256" s="106"/>
      <c r="C256" s="106"/>
      <c r="D256" s="67"/>
      <c r="E256" s="67">
        <v>520</v>
      </c>
      <c r="F256" s="37">
        <f t="shared" si="1"/>
        <v>0</v>
      </c>
      <c r="G256" s="44"/>
      <c r="H256" s="44"/>
      <c r="I256" s="102"/>
      <c r="J256" s="102"/>
      <c r="K256" s="44"/>
      <c r="L256" s="44"/>
      <c r="N256" s="43"/>
      <c r="O256" s="107"/>
      <c r="P256" s="107"/>
      <c r="Q256" s="43"/>
      <c r="R256" s="43"/>
      <c r="S256" s="47"/>
      <c r="T256" s="43"/>
      <c r="U256" s="43"/>
      <c r="V256" s="107"/>
      <c r="W256" s="107"/>
      <c r="X256" s="43"/>
      <c r="Y256" s="43"/>
    </row>
    <row r="257" spans="1:25" s="9" customFormat="1" ht="25.5" customHeight="1">
      <c r="A257" s="106" t="s">
        <v>142</v>
      </c>
      <c r="B257" s="106"/>
      <c r="C257" s="106"/>
      <c r="D257" s="67"/>
      <c r="E257" s="67">
        <v>530</v>
      </c>
      <c r="F257" s="37">
        <f t="shared" si="1"/>
        <v>0</v>
      </c>
      <c r="G257" s="44"/>
      <c r="H257" s="44"/>
      <c r="I257" s="102"/>
      <c r="J257" s="102"/>
      <c r="K257" s="44"/>
      <c r="L257" s="44"/>
      <c r="N257" s="43"/>
      <c r="O257" s="107"/>
      <c r="P257" s="107"/>
      <c r="Q257" s="43"/>
      <c r="R257" s="43"/>
      <c r="S257" s="47"/>
      <c r="T257" s="43"/>
      <c r="U257" s="43"/>
      <c r="V257" s="107"/>
      <c r="W257" s="107"/>
      <c r="X257" s="43"/>
      <c r="Y257" s="43"/>
    </row>
    <row r="258" spans="1:25" s="9" customFormat="1" ht="17.25" customHeight="1">
      <c r="A258" s="270" t="s">
        <v>143</v>
      </c>
      <c r="B258" s="270"/>
      <c r="C258" s="270"/>
      <c r="D258" s="74"/>
      <c r="E258" s="26"/>
      <c r="F258" s="37">
        <f t="shared" si="1"/>
        <v>0</v>
      </c>
      <c r="G258" s="26"/>
      <c r="H258" s="26"/>
      <c r="I258" s="102"/>
      <c r="J258" s="102"/>
      <c r="K258" s="26"/>
      <c r="L258" s="26"/>
      <c r="N258" s="12"/>
      <c r="O258" s="107"/>
      <c r="P258" s="107"/>
      <c r="Q258" s="12"/>
      <c r="R258" s="12"/>
      <c r="S258" s="47"/>
      <c r="T258" s="12"/>
      <c r="U258" s="12"/>
      <c r="V258" s="107"/>
      <c r="W258" s="107"/>
      <c r="X258" s="12"/>
      <c r="Y258" s="12"/>
    </row>
    <row r="259" spans="1:25" s="9" customFormat="1" ht="19.5" customHeight="1">
      <c r="A259" s="270" t="s">
        <v>144</v>
      </c>
      <c r="B259" s="270"/>
      <c r="C259" s="270"/>
      <c r="D259" s="74"/>
      <c r="E259" s="26"/>
      <c r="F259" s="37">
        <f t="shared" si="1"/>
        <v>0</v>
      </c>
      <c r="G259" s="26"/>
      <c r="H259" s="26"/>
      <c r="I259" s="102"/>
      <c r="J259" s="102"/>
      <c r="K259" s="26"/>
      <c r="L259" s="26"/>
      <c r="N259" s="12"/>
      <c r="O259" s="107"/>
      <c r="P259" s="107"/>
      <c r="Q259" s="12"/>
      <c r="R259" s="12"/>
      <c r="S259" s="47"/>
      <c r="T259" s="12"/>
      <c r="U259" s="12"/>
      <c r="V259" s="107"/>
      <c r="W259" s="107"/>
      <c r="X259" s="12"/>
      <c r="Y259" s="12"/>
    </row>
    <row r="260" spans="1:25" s="9" customFormat="1" ht="19.5" customHeight="1">
      <c r="A260" s="270" t="s">
        <v>145</v>
      </c>
      <c r="B260" s="270"/>
      <c r="C260" s="270"/>
      <c r="D260" s="74"/>
      <c r="E260" s="26"/>
      <c r="F260" s="37">
        <f t="shared" si="1"/>
        <v>0</v>
      </c>
      <c r="G260" s="26"/>
      <c r="H260" s="26"/>
      <c r="I260" s="102"/>
      <c r="J260" s="102"/>
      <c r="K260" s="26"/>
      <c r="L260" s="26"/>
      <c r="N260" s="12"/>
      <c r="O260" s="107"/>
      <c r="P260" s="107"/>
      <c r="Q260" s="12"/>
      <c r="R260" s="12"/>
      <c r="S260" s="47"/>
      <c r="T260" s="12"/>
      <c r="U260" s="12"/>
      <c r="V260" s="107"/>
      <c r="W260" s="107"/>
      <c r="X260" s="12"/>
      <c r="Y260" s="12"/>
    </row>
    <row r="261" spans="1:25" s="9" customFormat="1" ht="19.5" customHeight="1">
      <c r="A261" s="103" t="s">
        <v>187</v>
      </c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s="11" customFormat="1" ht="33" customHeight="1">
      <c r="A262" s="104" t="s">
        <v>115</v>
      </c>
      <c r="B262" s="104"/>
      <c r="C262" s="104"/>
      <c r="D262" s="66"/>
      <c r="E262" s="66"/>
      <c r="F262" s="37">
        <f>F269+F280+F283+F287+F291+F301+F264</f>
        <v>7941162</v>
      </c>
      <c r="G262" s="37">
        <f>G264+G269+G287+G291</f>
        <v>7941162</v>
      </c>
      <c r="H262" s="37">
        <f>H269+H280+H283+H287+H291+H301</f>
        <v>0</v>
      </c>
      <c r="I262" s="105">
        <f>I264+I269+I283+I287+I291+I301</f>
        <v>0</v>
      </c>
      <c r="J262" s="105"/>
      <c r="K262" s="37">
        <f>K264+K269+K283+K287+K291+K301</f>
        <v>0</v>
      </c>
      <c r="L262" s="37">
        <f>L264+L269+L283+L287+L291+L301</f>
        <v>0</v>
      </c>
      <c r="N262" s="47"/>
      <c r="O262" s="108"/>
      <c r="P262" s="108"/>
      <c r="Q262" s="47"/>
      <c r="R262" s="47"/>
      <c r="S262" s="47"/>
      <c r="T262" s="47"/>
      <c r="U262" s="47"/>
      <c r="V262" s="108"/>
      <c r="W262" s="108"/>
      <c r="X262" s="47"/>
      <c r="Y262" s="47"/>
    </row>
    <row r="263" spans="1:25" s="9" customFormat="1" ht="23.25" customHeight="1">
      <c r="A263" s="106" t="s">
        <v>86</v>
      </c>
      <c r="B263" s="106"/>
      <c r="C263" s="106"/>
      <c r="D263" s="67"/>
      <c r="E263" s="67"/>
      <c r="F263" s="44"/>
      <c r="G263" s="44"/>
      <c r="H263" s="44"/>
      <c r="I263" s="102"/>
      <c r="J263" s="102"/>
      <c r="K263" s="44"/>
      <c r="L263" s="44"/>
      <c r="N263" s="43"/>
      <c r="O263" s="107"/>
      <c r="P263" s="107"/>
      <c r="Q263" s="43"/>
      <c r="R263" s="43"/>
      <c r="S263" s="47"/>
      <c r="T263" s="43"/>
      <c r="U263" s="43"/>
      <c r="V263" s="107"/>
      <c r="W263" s="107"/>
      <c r="X263" s="43"/>
      <c r="Y263" s="43"/>
    </row>
    <row r="264" spans="1:25" s="11" customFormat="1" ht="19.5" customHeight="1">
      <c r="A264" s="104" t="s">
        <v>116</v>
      </c>
      <c r="B264" s="104"/>
      <c r="C264" s="104"/>
      <c r="D264" s="66">
        <v>100</v>
      </c>
      <c r="E264" s="66">
        <v>210</v>
      </c>
      <c r="F264" s="37">
        <f>F266+F268</f>
        <v>7848606</v>
      </c>
      <c r="G264" s="37">
        <f>G266+G267+G268</f>
        <v>7848606</v>
      </c>
      <c r="H264" s="37">
        <f>H266+H267+H268</f>
        <v>0</v>
      </c>
      <c r="I264" s="105">
        <f>I266+I267+I268</f>
        <v>0</v>
      </c>
      <c r="J264" s="105"/>
      <c r="K264" s="37">
        <f>K266+K267+K268</f>
        <v>0</v>
      </c>
      <c r="L264" s="37">
        <f>L266+L267+L268</f>
        <v>0</v>
      </c>
      <c r="N264" s="47"/>
      <c r="O264" s="108"/>
      <c r="P264" s="108"/>
      <c r="Q264" s="47"/>
      <c r="R264" s="47"/>
      <c r="S264" s="47"/>
      <c r="T264" s="47"/>
      <c r="U264" s="47"/>
      <c r="V264" s="108"/>
      <c r="W264" s="108"/>
      <c r="X264" s="47"/>
      <c r="Y264" s="47"/>
    </row>
    <row r="265" spans="1:25" s="9" customFormat="1" ht="18.75" customHeight="1">
      <c r="A265" s="106" t="s">
        <v>18</v>
      </c>
      <c r="B265" s="106"/>
      <c r="C265" s="106"/>
      <c r="D265" s="67"/>
      <c r="E265" s="67"/>
      <c r="F265" s="37">
        <f aca="true" t="shared" si="3" ref="F265:F306">G265+H265+I265+K265+L265</f>
        <v>0</v>
      </c>
      <c r="G265" s="44"/>
      <c r="H265" s="44"/>
      <c r="I265" s="102"/>
      <c r="J265" s="102"/>
      <c r="K265" s="44"/>
      <c r="L265" s="44"/>
      <c r="N265" s="43"/>
      <c r="O265" s="107"/>
      <c r="P265" s="107"/>
      <c r="Q265" s="43"/>
      <c r="R265" s="43"/>
      <c r="S265" s="47"/>
      <c r="T265" s="43"/>
      <c r="U265" s="43"/>
      <c r="V265" s="107"/>
      <c r="W265" s="107"/>
      <c r="X265" s="43"/>
      <c r="Y265" s="43"/>
    </row>
    <row r="266" spans="1:25" s="9" customFormat="1" ht="24" customHeight="1">
      <c r="A266" s="106" t="s">
        <v>117</v>
      </c>
      <c r="B266" s="106"/>
      <c r="C266" s="106"/>
      <c r="D266" s="67">
        <v>111</v>
      </c>
      <c r="E266" s="67">
        <v>211</v>
      </c>
      <c r="F266" s="37">
        <f t="shared" si="3"/>
        <v>6028115</v>
      </c>
      <c r="G266" s="44">
        <v>6028115</v>
      </c>
      <c r="H266" s="44"/>
      <c r="I266" s="102"/>
      <c r="J266" s="102"/>
      <c r="K266" s="44"/>
      <c r="L266" s="44"/>
      <c r="N266" s="43"/>
      <c r="O266" s="107"/>
      <c r="P266" s="107"/>
      <c r="Q266" s="43"/>
      <c r="R266" s="43"/>
      <c r="S266" s="47"/>
      <c r="T266" s="43"/>
      <c r="U266" s="43"/>
      <c r="V266" s="107"/>
      <c r="W266" s="107"/>
      <c r="X266" s="43"/>
      <c r="Y266" s="43"/>
    </row>
    <row r="267" spans="1:25" s="9" customFormat="1" ht="27" customHeight="1" hidden="1">
      <c r="A267" s="106" t="s">
        <v>118</v>
      </c>
      <c r="B267" s="106"/>
      <c r="C267" s="106"/>
      <c r="D267" s="67"/>
      <c r="E267" s="67">
        <v>212</v>
      </c>
      <c r="F267" s="37">
        <f t="shared" si="3"/>
        <v>0</v>
      </c>
      <c r="G267" s="44"/>
      <c r="H267" s="44"/>
      <c r="I267" s="102"/>
      <c r="J267" s="102"/>
      <c r="K267" s="44"/>
      <c r="L267" s="44"/>
      <c r="N267" s="43"/>
      <c r="O267" s="107"/>
      <c r="P267" s="107"/>
      <c r="Q267" s="43"/>
      <c r="R267" s="43"/>
      <c r="S267" s="47"/>
      <c r="T267" s="43"/>
      <c r="U267" s="43"/>
      <c r="V267" s="107"/>
      <c r="W267" s="107"/>
      <c r="X267" s="43"/>
      <c r="Y267" s="43"/>
    </row>
    <row r="268" spans="1:25" s="9" customFormat="1" ht="25.5" customHeight="1">
      <c r="A268" s="106" t="s">
        <v>119</v>
      </c>
      <c r="B268" s="106"/>
      <c r="C268" s="106"/>
      <c r="D268" s="67">
        <v>119</v>
      </c>
      <c r="E268" s="67">
        <v>213</v>
      </c>
      <c r="F268" s="37">
        <f t="shared" si="3"/>
        <v>1820491</v>
      </c>
      <c r="G268" s="44">
        <v>1820491</v>
      </c>
      <c r="H268" s="44"/>
      <c r="I268" s="102"/>
      <c r="J268" s="102"/>
      <c r="K268" s="44"/>
      <c r="L268" s="44"/>
      <c r="N268" s="43"/>
      <c r="O268" s="107"/>
      <c r="P268" s="107"/>
      <c r="Q268" s="43"/>
      <c r="R268" s="43"/>
      <c r="S268" s="47"/>
      <c r="T268" s="43"/>
      <c r="U268" s="43"/>
      <c r="V268" s="107"/>
      <c r="W268" s="107"/>
      <c r="X268" s="43"/>
      <c r="Y268" s="43"/>
    </row>
    <row r="269" spans="1:25" s="11" customFormat="1" ht="24" customHeight="1">
      <c r="A269" s="104" t="s">
        <v>120</v>
      </c>
      <c r="B269" s="104"/>
      <c r="C269" s="104"/>
      <c r="D269" s="66">
        <v>240</v>
      </c>
      <c r="E269" s="66">
        <v>220</v>
      </c>
      <c r="F269" s="37">
        <f>F271+F272+F276+F277+F278+F279</f>
        <v>53640</v>
      </c>
      <c r="G269" s="37">
        <f>G271+G272+G276+G277+G278+G279</f>
        <v>53640</v>
      </c>
      <c r="H269" s="37">
        <f>H271++H272+H273+H274+H276+H279</f>
        <v>0</v>
      </c>
      <c r="I269" s="105">
        <f>I271+I272+I273+I274+I276+I279</f>
        <v>0</v>
      </c>
      <c r="J269" s="105"/>
      <c r="K269" s="105"/>
      <c r="L269" s="105"/>
      <c r="N269" s="47"/>
      <c r="O269" s="108"/>
      <c r="P269" s="108"/>
      <c r="Q269" s="47"/>
      <c r="R269" s="47"/>
      <c r="S269" s="47"/>
      <c r="T269" s="47"/>
      <c r="U269" s="47"/>
      <c r="V269" s="108"/>
      <c r="W269" s="108"/>
      <c r="X269" s="47"/>
      <c r="Y269" s="47"/>
    </row>
    <row r="270" spans="1:25" s="9" customFormat="1" ht="23.25" customHeight="1">
      <c r="A270" s="106" t="s">
        <v>18</v>
      </c>
      <c r="B270" s="106"/>
      <c r="C270" s="106"/>
      <c r="D270" s="67"/>
      <c r="E270" s="67"/>
      <c r="F270" s="37">
        <f t="shared" si="3"/>
        <v>0</v>
      </c>
      <c r="G270" s="44"/>
      <c r="H270" s="44"/>
      <c r="I270" s="102"/>
      <c r="J270" s="102"/>
      <c r="K270" s="44"/>
      <c r="L270" s="44"/>
      <c r="N270" s="43"/>
      <c r="O270" s="107"/>
      <c r="P270" s="107"/>
      <c r="Q270" s="43"/>
      <c r="R270" s="43"/>
      <c r="S270" s="47"/>
      <c r="T270" s="43"/>
      <c r="U270" s="43"/>
      <c r="V270" s="107"/>
      <c r="W270" s="107"/>
      <c r="X270" s="43"/>
      <c r="Y270" s="43"/>
    </row>
    <row r="271" spans="1:25" s="9" customFormat="1" ht="19.5" customHeight="1">
      <c r="A271" s="106" t="s">
        <v>121</v>
      </c>
      <c r="B271" s="106"/>
      <c r="C271" s="106"/>
      <c r="D271" s="67">
        <v>242</v>
      </c>
      <c r="E271" s="67">
        <v>221</v>
      </c>
      <c r="F271" s="37">
        <f t="shared" si="3"/>
        <v>32000</v>
      </c>
      <c r="G271" s="44">
        <v>32000</v>
      </c>
      <c r="H271" s="44"/>
      <c r="I271" s="102"/>
      <c r="J271" s="102"/>
      <c r="K271" s="44"/>
      <c r="L271" s="44"/>
      <c r="N271" s="43"/>
      <c r="O271" s="107"/>
      <c r="P271" s="107"/>
      <c r="Q271" s="43"/>
      <c r="R271" s="43"/>
      <c r="S271" s="47"/>
      <c r="T271" s="43"/>
      <c r="U271" s="43"/>
      <c r="V271" s="107"/>
      <c r="W271" s="107"/>
      <c r="X271" s="43"/>
      <c r="Y271" s="43"/>
    </row>
    <row r="272" spans="1:25" s="9" customFormat="1" ht="24.75" customHeight="1">
      <c r="A272" s="106" t="s">
        <v>122</v>
      </c>
      <c r="B272" s="106"/>
      <c r="C272" s="106"/>
      <c r="D272" s="67">
        <v>244</v>
      </c>
      <c r="E272" s="67">
        <v>222</v>
      </c>
      <c r="F272" s="37">
        <f t="shared" si="3"/>
        <v>0</v>
      </c>
      <c r="G272" s="44"/>
      <c r="H272" s="44"/>
      <c r="I272" s="102"/>
      <c r="J272" s="102"/>
      <c r="K272" s="44"/>
      <c r="L272" s="44"/>
      <c r="N272" s="43"/>
      <c r="O272" s="107"/>
      <c r="P272" s="107"/>
      <c r="Q272" s="43"/>
      <c r="R272" s="43"/>
      <c r="S272" s="47"/>
      <c r="T272" s="43"/>
      <c r="U272" s="43"/>
      <c r="V272" s="107"/>
      <c r="W272" s="107"/>
      <c r="X272" s="43"/>
      <c r="Y272" s="43"/>
    </row>
    <row r="273" spans="1:25" s="9" customFormat="1" ht="24" customHeight="1" hidden="1">
      <c r="A273" s="106" t="s">
        <v>123</v>
      </c>
      <c r="B273" s="106"/>
      <c r="C273" s="106"/>
      <c r="D273" s="67">
        <v>244</v>
      </c>
      <c r="E273" s="67">
        <v>223</v>
      </c>
      <c r="F273" s="37">
        <f t="shared" si="3"/>
        <v>0</v>
      </c>
      <c r="G273" s="44"/>
      <c r="H273" s="44"/>
      <c r="I273" s="102"/>
      <c r="J273" s="102"/>
      <c r="K273" s="44"/>
      <c r="L273" s="44"/>
      <c r="N273" s="43"/>
      <c r="O273" s="107"/>
      <c r="P273" s="107"/>
      <c r="Q273" s="43"/>
      <c r="R273" s="43"/>
      <c r="S273" s="47"/>
      <c r="T273" s="43"/>
      <c r="U273" s="43"/>
      <c r="V273" s="107"/>
      <c r="W273" s="107"/>
      <c r="X273" s="43"/>
      <c r="Y273" s="43"/>
    </row>
    <row r="274" spans="1:25" s="9" customFormat="1" ht="1.5" customHeight="1" hidden="1">
      <c r="A274" s="106" t="s">
        <v>124</v>
      </c>
      <c r="B274" s="106"/>
      <c r="C274" s="106"/>
      <c r="D274" s="67">
        <v>244</v>
      </c>
      <c r="E274" s="67">
        <v>224</v>
      </c>
      <c r="F274" s="37">
        <f t="shared" si="3"/>
        <v>0</v>
      </c>
      <c r="G274" s="44"/>
      <c r="H274" s="44"/>
      <c r="I274" s="102"/>
      <c r="J274" s="102"/>
      <c r="K274" s="44"/>
      <c r="L274" s="44"/>
      <c r="N274" s="43"/>
      <c r="O274" s="107"/>
      <c r="P274" s="107"/>
      <c r="Q274" s="43"/>
      <c r="R274" s="43"/>
      <c r="S274" s="47"/>
      <c r="T274" s="43"/>
      <c r="U274" s="43"/>
      <c r="V274" s="107"/>
      <c r="W274" s="107"/>
      <c r="X274" s="43"/>
      <c r="Y274" s="43"/>
    </row>
    <row r="275" spans="1:25" s="9" customFormat="1" ht="1.5" customHeight="1">
      <c r="A275" s="46"/>
      <c r="B275" s="46"/>
      <c r="C275" s="46"/>
      <c r="D275" s="67"/>
      <c r="E275" s="67"/>
      <c r="F275" s="37"/>
      <c r="G275" s="44"/>
      <c r="H275" s="44"/>
      <c r="I275" s="44"/>
      <c r="J275" s="44"/>
      <c r="K275" s="44"/>
      <c r="L275" s="44"/>
      <c r="N275" s="43"/>
      <c r="O275" s="43"/>
      <c r="P275" s="43"/>
      <c r="Q275" s="43"/>
      <c r="R275" s="43"/>
      <c r="S275" s="47"/>
      <c r="T275" s="43"/>
      <c r="U275" s="43"/>
      <c r="V275" s="43"/>
      <c r="W275" s="43"/>
      <c r="X275" s="43"/>
      <c r="Y275" s="43"/>
    </row>
    <row r="276" spans="1:25" s="9" customFormat="1" ht="24" customHeight="1">
      <c r="A276" s="106" t="s">
        <v>125</v>
      </c>
      <c r="B276" s="106"/>
      <c r="C276" s="106"/>
      <c r="D276" s="67">
        <v>242</v>
      </c>
      <c r="E276" s="67">
        <v>225</v>
      </c>
      <c r="F276" s="37">
        <f t="shared" si="3"/>
        <v>0</v>
      </c>
      <c r="G276" s="44"/>
      <c r="H276" s="44"/>
      <c r="I276" s="102"/>
      <c r="J276" s="102"/>
      <c r="K276" s="44"/>
      <c r="L276" s="44"/>
      <c r="N276" s="43"/>
      <c r="O276" s="107"/>
      <c r="P276" s="107"/>
      <c r="Q276" s="43"/>
      <c r="R276" s="43"/>
      <c r="S276" s="47"/>
      <c r="T276" s="43"/>
      <c r="U276" s="43"/>
      <c r="V276" s="107"/>
      <c r="W276" s="107"/>
      <c r="X276" s="43"/>
      <c r="Y276" s="43"/>
    </row>
    <row r="277" spans="1:25" s="9" customFormat="1" ht="24" customHeight="1">
      <c r="A277" s="106" t="s">
        <v>125</v>
      </c>
      <c r="B277" s="106"/>
      <c r="C277" s="106"/>
      <c r="D277" s="67">
        <v>244</v>
      </c>
      <c r="E277" s="67">
        <v>225</v>
      </c>
      <c r="F277" s="37">
        <f>G277+H277+I277+K277+L277</f>
        <v>0</v>
      </c>
      <c r="G277" s="44"/>
      <c r="H277" s="44"/>
      <c r="I277" s="102"/>
      <c r="J277" s="102"/>
      <c r="K277" s="44"/>
      <c r="L277" s="44"/>
      <c r="N277" s="43"/>
      <c r="O277" s="107"/>
      <c r="P277" s="107"/>
      <c r="Q277" s="43"/>
      <c r="R277" s="43"/>
      <c r="S277" s="47"/>
      <c r="T277" s="43"/>
      <c r="U277" s="43"/>
      <c r="V277" s="107"/>
      <c r="W277" s="107"/>
      <c r="X277" s="43"/>
      <c r="Y277" s="43"/>
    </row>
    <row r="278" spans="1:25" s="9" customFormat="1" ht="30" customHeight="1">
      <c r="A278" s="106" t="s">
        <v>126</v>
      </c>
      <c r="B278" s="106"/>
      <c r="C278" s="106"/>
      <c r="D278" s="67">
        <v>242</v>
      </c>
      <c r="E278" s="67">
        <v>226</v>
      </c>
      <c r="F278" s="37">
        <f>G278+H278+I278+K278+L278</f>
        <v>7640</v>
      </c>
      <c r="G278" s="44">
        <v>7640</v>
      </c>
      <c r="H278" s="44"/>
      <c r="I278" s="102"/>
      <c r="J278" s="102"/>
      <c r="K278" s="44"/>
      <c r="L278" s="44"/>
      <c r="N278" s="43"/>
      <c r="O278" s="107"/>
      <c r="P278" s="107"/>
      <c r="Q278" s="43"/>
      <c r="R278" s="43"/>
      <c r="S278" s="47"/>
      <c r="T278" s="43"/>
      <c r="U278" s="43"/>
      <c r="V278" s="107"/>
      <c r="W278" s="107"/>
      <c r="X278" s="43"/>
      <c r="Y278" s="43"/>
    </row>
    <row r="279" spans="1:25" s="9" customFormat="1" ht="25.5" customHeight="1">
      <c r="A279" s="106" t="s">
        <v>126</v>
      </c>
      <c r="B279" s="106"/>
      <c r="C279" s="106"/>
      <c r="D279" s="67">
        <v>244</v>
      </c>
      <c r="E279" s="67">
        <v>226</v>
      </c>
      <c r="F279" s="37">
        <f t="shared" si="3"/>
        <v>14000</v>
      </c>
      <c r="G279" s="44">
        <v>14000</v>
      </c>
      <c r="H279" s="44"/>
      <c r="I279" s="102"/>
      <c r="J279" s="102"/>
      <c r="K279" s="44"/>
      <c r="L279" s="44"/>
      <c r="N279" s="43"/>
      <c r="O279" s="107"/>
      <c r="P279" s="107"/>
      <c r="Q279" s="43"/>
      <c r="R279" s="43"/>
      <c r="S279" s="47"/>
      <c r="T279" s="43"/>
      <c r="U279" s="43"/>
      <c r="V279" s="107"/>
      <c r="W279" s="107"/>
      <c r="X279" s="43"/>
      <c r="Y279" s="43"/>
    </row>
    <row r="280" spans="1:25" s="11" customFormat="1" ht="24" customHeight="1" hidden="1">
      <c r="A280" s="104" t="s">
        <v>127</v>
      </c>
      <c r="B280" s="104"/>
      <c r="C280" s="104"/>
      <c r="D280" s="66"/>
      <c r="E280" s="66">
        <v>240</v>
      </c>
      <c r="F280" s="37">
        <f t="shared" si="3"/>
        <v>0</v>
      </c>
      <c r="G280" s="37"/>
      <c r="H280" s="37"/>
      <c r="I280" s="105"/>
      <c r="J280" s="105"/>
      <c r="K280" s="37"/>
      <c r="L280" s="37"/>
      <c r="N280" s="47"/>
      <c r="O280" s="108"/>
      <c r="P280" s="108"/>
      <c r="Q280" s="47"/>
      <c r="R280" s="47"/>
      <c r="S280" s="47"/>
      <c r="T280" s="47"/>
      <c r="U280" s="47"/>
      <c r="V280" s="108"/>
      <c r="W280" s="108"/>
      <c r="X280" s="47"/>
      <c r="Y280" s="47"/>
    </row>
    <row r="281" spans="1:25" s="9" customFormat="1" ht="21" customHeight="1" hidden="1">
      <c r="A281" s="106" t="s">
        <v>18</v>
      </c>
      <c r="B281" s="106"/>
      <c r="C281" s="106"/>
      <c r="D281" s="67"/>
      <c r="E281" s="67"/>
      <c r="F281" s="37">
        <f t="shared" si="3"/>
        <v>0</v>
      </c>
      <c r="G281" s="44"/>
      <c r="H281" s="44"/>
      <c r="I281" s="102"/>
      <c r="J281" s="102"/>
      <c r="K281" s="44"/>
      <c r="L281" s="44"/>
      <c r="N281" s="43"/>
      <c r="O281" s="107"/>
      <c r="P281" s="107"/>
      <c r="Q281" s="43"/>
      <c r="R281" s="43"/>
      <c r="S281" s="47"/>
      <c r="T281" s="43"/>
      <c r="U281" s="43"/>
      <c r="V281" s="107"/>
      <c r="W281" s="107"/>
      <c r="X281" s="43"/>
      <c r="Y281" s="43"/>
    </row>
    <row r="282" spans="1:25" s="9" customFormat="1" ht="27" customHeight="1" hidden="1">
      <c r="A282" s="106" t="s">
        <v>128</v>
      </c>
      <c r="B282" s="106"/>
      <c r="C282" s="106"/>
      <c r="D282" s="67"/>
      <c r="E282" s="67">
        <v>241</v>
      </c>
      <c r="F282" s="37">
        <f t="shared" si="3"/>
        <v>0</v>
      </c>
      <c r="G282" s="44"/>
      <c r="H282" s="44"/>
      <c r="I282" s="102"/>
      <c r="J282" s="102"/>
      <c r="K282" s="44"/>
      <c r="L282" s="44"/>
      <c r="N282" s="43"/>
      <c r="O282" s="107"/>
      <c r="P282" s="107"/>
      <c r="Q282" s="43"/>
      <c r="R282" s="43"/>
      <c r="S282" s="47"/>
      <c r="T282" s="43"/>
      <c r="U282" s="43"/>
      <c r="V282" s="107"/>
      <c r="W282" s="107"/>
      <c r="X282" s="43"/>
      <c r="Y282" s="43"/>
    </row>
    <row r="283" spans="1:25" s="11" customFormat="1" ht="25.5" customHeight="1" hidden="1">
      <c r="A283" s="104" t="s">
        <v>129</v>
      </c>
      <c r="B283" s="104"/>
      <c r="C283" s="104"/>
      <c r="D283" s="66"/>
      <c r="E283" s="66">
        <v>260</v>
      </c>
      <c r="F283" s="37">
        <f t="shared" si="3"/>
        <v>0</v>
      </c>
      <c r="G283" s="37">
        <f>G285+G286</f>
        <v>0</v>
      </c>
      <c r="H283" s="37">
        <f>H285+H286</f>
        <v>0</v>
      </c>
      <c r="I283" s="105">
        <f>I285+I286</f>
        <v>0</v>
      </c>
      <c r="J283" s="105"/>
      <c r="K283" s="37">
        <f>K285+K286</f>
        <v>0</v>
      </c>
      <c r="L283" s="37">
        <f>L285+L286</f>
        <v>0</v>
      </c>
      <c r="N283" s="47"/>
      <c r="O283" s="108"/>
      <c r="P283" s="108"/>
      <c r="Q283" s="47"/>
      <c r="R283" s="47"/>
      <c r="S283" s="47"/>
      <c r="T283" s="47"/>
      <c r="U283" s="47"/>
      <c r="V283" s="108"/>
      <c r="W283" s="108"/>
      <c r="X283" s="47"/>
      <c r="Y283" s="47"/>
    </row>
    <row r="284" spans="1:25" s="9" customFormat="1" ht="29.25" customHeight="1" hidden="1">
      <c r="A284" s="106" t="s">
        <v>18</v>
      </c>
      <c r="B284" s="106"/>
      <c r="C284" s="106"/>
      <c r="D284" s="67"/>
      <c r="E284" s="67"/>
      <c r="F284" s="37">
        <f t="shared" si="3"/>
        <v>0</v>
      </c>
      <c r="G284" s="44"/>
      <c r="H284" s="44"/>
      <c r="I284" s="102"/>
      <c r="J284" s="102"/>
      <c r="K284" s="44"/>
      <c r="L284" s="44"/>
      <c r="N284" s="43"/>
      <c r="O284" s="107"/>
      <c r="P284" s="107"/>
      <c r="Q284" s="43"/>
      <c r="R284" s="43"/>
      <c r="S284" s="47"/>
      <c r="T284" s="43"/>
      <c r="U284" s="43"/>
      <c r="V284" s="107"/>
      <c r="W284" s="107"/>
      <c r="X284" s="43"/>
      <c r="Y284" s="43"/>
    </row>
    <row r="285" spans="1:25" s="9" customFormat="1" ht="29.25" customHeight="1" hidden="1">
      <c r="A285" s="106" t="s">
        <v>130</v>
      </c>
      <c r="B285" s="106"/>
      <c r="C285" s="106"/>
      <c r="D285" s="67"/>
      <c r="E285" s="67">
        <v>262</v>
      </c>
      <c r="F285" s="37">
        <f t="shared" si="3"/>
        <v>0</v>
      </c>
      <c r="G285" s="44"/>
      <c r="H285" s="44"/>
      <c r="I285" s="102"/>
      <c r="J285" s="102"/>
      <c r="K285" s="44"/>
      <c r="L285" s="44"/>
      <c r="N285" s="43"/>
      <c r="O285" s="107"/>
      <c r="P285" s="107"/>
      <c r="Q285" s="43"/>
      <c r="R285" s="43"/>
      <c r="S285" s="47"/>
      <c r="T285" s="43"/>
      <c r="U285" s="43"/>
      <c r="V285" s="107"/>
      <c r="W285" s="107"/>
      <c r="X285" s="43"/>
      <c r="Y285" s="43"/>
    </row>
    <row r="286" spans="1:25" s="9" customFormat="1" ht="21" customHeight="1" hidden="1">
      <c r="A286" s="106" t="s">
        <v>131</v>
      </c>
      <c r="B286" s="106"/>
      <c r="C286" s="106"/>
      <c r="D286" s="67"/>
      <c r="E286" s="67">
        <v>263</v>
      </c>
      <c r="F286" s="37">
        <f t="shared" si="3"/>
        <v>0</v>
      </c>
      <c r="G286" s="44"/>
      <c r="H286" s="44"/>
      <c r="I286" s="102"/>
      <c r="J286" s="102"/>
      <c r="K286" s="44"/>
      <c r="L286" s="44"/>
      <c r="N286" s="43"/>
      <c r="O286" s="107"/>
      <c r="P286" s="107"/>
      <c r="Q286" s="43"/>
      <c r="R286" s="43"/>
      <c r="S286" s="47"/>
      <c r="T286" s="43"/>
      <c r="U286" s="43"/>
      <c r="V286" s="107"/>
      <c r="W286" s="107"/>
      <c r="X286" s="43"/>
      <c r="Y286" s="43"/>
    </row>
    <row r="287" spans="1:25" s="11" customFormat="1" ht="22.5" customHeight="1">
      <c r="A287" s="104" t="s">
        <v>132</v>
      </c>
      <c r="B287" s="104"/>
      <c r="C287" s="104"/>
      <c r="D287" s="66">
        <v>850</v>
      </c>
      <c r="E287" s="66">
        <v>290</v>
      </c>
      <c r="F287" s="37">
        <f t="shared" si="3"/>
        <v>0</v>
      </c>
      <c r="G287" s="37">
        <f>G289+G290</f>
        <v>0</v>
      </c>
      <c r="H287" s="37">
        <f>H289+H290</f>
        <v>0</v>
      </c>
      <c r="I287" s="105">
        <f>I289+I290</f>
        <v>0</v>
      </c>
      <c r="J287" s="105"/>
      <c r="K287" s="37">
        <f>K289+K290</f>
        <v>0</v>
      </c>
      <c r="L287" s="37">
        <f>L289+L290</f>
        <v>0</v>
      </c>
      <c r="N287" s="47"/>
      <c r="O287" s="108"/>
      <c r="P287" s="108"/>
      <c r="Q287" s="47"/>
      <c r="R287" s="47"/>
      <c r="S287" s="47"/>
      <c r="T287" s="47"/>
      <c r="U287" s="47"/>
      <c r="V287" s="108"/>
      <c r="W287" s="108"/>
      <c r="X287" s="47"/>
      <c r="Y287" s="47"/>
    </row>
    <row r="288" spans="1:25" s="11" customFormat="1" ht="19.5" customHeight="1">
      <c r="A288" s="106" t="s">
        <v>18</v>
      </c>
      <c r="B288" s="106"/>
      <c r="C288" s="106"/>
      <c r="D288" s="67"/>
      <c r="E288" s="67"/>
      <c r="F288" s="37">
        <f t="shared" si="3"/>
        <v>0</v>
      </c>
      <c r="G288" s="37"/>
      <c r="H288" s="37"/>
      <c r="I288" s="105"/>
      <c r="J288" s="105"/>
      <c r="K288" s="37"/>
      <c r="L288" s="37"/>
      <c r="N288" s="47"/>
      <c r="O288" s="108"/>
      <c r="P288" s="108"/>
      <c r="Q288" s="47"/>
      <c r="R288" s="47"/>
      <c r="S288" s="47"/>
      <c r="T288" s="47"/>
      <c r="U288" s="47"/>
      <c r="V288" s="108"/>
      <c r="W288" s="108"/>
      <c r="X288" s="47"/>
      <c r="Y288" s="47"/>
    </row>
    <row r="289" spans="1:25" s="11" customFormat="1" ht="24" customHeight="1">
      <c r="A289" s="104" t="s">
        <v>133</v>
      </c>
      <c r="B289" s="104"/>
      <c r="C289" s="104"/>
      <c r="D289" s="67">
        <v>851</v>
      </c>
      <c r="E289" s="67">
        <v>290</v>
      </c>
      <c r="F289" s="37">
        <f t="shared" si="3"/>
        <v>0</v>
      </c>
      <c r="G289" s="37"/>
      <c r="H289" s="37"/>
      <c r="I289" s="105"/>
      <c r="J289" s="105"/>
      <c r="K289" s="37"/>
      <c r="L289" s="37"/>
      <c r="N289" s="47"/>
      <c r="O289" s="108"/>
      <c r="P289" s="108"/>
      <c r="Q289" s="47"/>
      <c r="R289" s="47"/>
      <c r="S289" s="47"/>
      <c r="T289" s="47"/>
      <c r="U289" s="47"/>
      <c r="V289" s="108"/>
      <c r="W289" s="108"/>
      <c r="X289" s="47"/>
      <c r="Y289" s="47"/>
    </row>
    <row r="290" spans="1:25" s="11" customFormat="1" ht="22.5" customHeight="1">
      <c r="A290" s="68" t="s">
        <v>173</v>
      </c>
      <c r="B290" s="47"/>
      <c r="D290" s="67">
        <v>852</v>
      </c>
      <c r="E290" s="67">
        <v>290</v>
      </c>
      <c r="F290" s="37">
        <f t="shared" si="3"/>
        <v>0</v>
      </c>
      <c r="G290" s="37"/>
      <c r="H290" s="37"/>
      <c r="I290" s="105"/>
      <c r="J290" s="105"/>
      <c r="K290" s="37"/>
      <c r="L290" s="37"/>
      <c r="N290" s="47"/>
      <c r="O290" s="108"/>
      <c r="P290" s="108"/>
      <c r="Q290" s="47"/>
      <c r="R290" s="47"/>
      <c r="S290" s="47"/>
      <c r="T290" s="47"/>
      <c r="U290" s="47"/>
      <c r="V290" s="108"/>
      <c r="W290" s="108"/>
      <c r="X290" s="47"/>
      <c r="Y290" s="47"/>
    </row>
    <row r="291" spans="1:25" s="11" customFormat="1" ht="30" customHeight="1">
      <c r="A291" s="104" t="s">
        <v>135</v>
      </c>
      <c r="B291" s="104"/>
      <c r="C291" s="104"/>
      <c r="D291" s="66">
        <v>240</v>
      </c>
      <c r="E291" s="66">
        <v>300</v>
      </c>
      <c r="F291" s="37">
        <f>F293+F294+F295+F298+F299</f>
        <v>38916</v>
      </c>
      <c r="G291" s="37">
        <f>G293+G294+G295+G298+G299</f>
        <v>38916</v>
      </c>
      <c r="H291" s="37">
        <f>H294+H296+H297+H299</f>
        <v>0</v>
      </c>
      <c r="I291" s="105">
        <f>I294+I296+I297+I299</f>
        <v>0</v>
      </c>
      <c r="J291" s="105"/>
      <c r="K291" s="37">
        <f>K294+K296+K297+K299</f>
        <v>0</v>
      </c>
      <c r="L291" s="37">
        <f>L294+L296+L297+L299</f>
        <v>0</v>
      </c>
      <c r="N291" s="47"/>
      <c r="O291" s="108"/>
      <c r="P291" s="108"/>
      <c r="Q291" s="47"/>
      <c r="R291" s="47"/>
      <c r="S291" s="47"/>
      <c r="T291" s="47"/>
      <c r="U291" s="47"/>
      <c r="V291" s="108"/>
      <c r="W291" s="108"/>
      <c r="X291" s="47"/>
      <c r="Y291" s="47"/>
    </row>
    <row r="292" spans="1:25" s="9" customFormat="1" ht="28.5" customHeight="1">
      <c r="A292" s="106" t="s">
        <v>18</v>
      </c>
      <c r="B292" s="106"/>
      <c r="C292" s="106"/>
      <c r="D292" s="67"/>
      <c r="E292" s="67"/>
      <c r="F292" s="37">
        <f t="shared" si="3"/>
        <v>0</v>
      </c>
      <c r="G292" s="44"/>
      <c r="H292" s="44"/>
      <c r="I292" s="102"/>
      <c r="J292" s="102"/>
      <c r="K292" s="44"/>
      <c r="L292" s="44"/>
      <c r="N292" s="43"/>
      <c r="O292" s="107"/>
      <c r="P292" s="107"/>
      <c r="Q292" s="43"/>
      <c r="R292" s="43"/>
      <c r="S292" s="47"/>
      <c r="T292" s="43"/>
      <c r="U292" s="43"/>
      <c r="V292" s="107"/>
      <c r="W292" s="107"/>
      <c r="X292" s="43"/>
      <c r="Y292" s="43"/>
    </row>
    <row r="293" spans="1:25" s="9" customFormat="1" ht="27" customHeight="1">
      <c r="A293" s="106" t="s">
        <v>136</v>
      </c>
      <c r="B293" s="106"/>
      <c r="C293" s="106"/>
      <c r="D293" s="67">
        <v>242</v>
      </c>
      <c r="E293" s="67">
        <v>310</v>
      </c>
      <c r="F293" s="37">
        <f>G293+H293+I293+K293+L293</f>
        <v>17512</v>
      </c>
      <c r="G293" s="44">
        <v>17512</v>
      </c>
      <c r="H293" s="44"/>
      <c r="I293" s="102"/>
      <c r="J293" s="102"/>
      <c r="K293" s="44"/>
      <c r="L293" s="44"/>
      <c r="N293" s="43"/>
      <c r="O293" s="107"/>
      <c r="P293" s="107"/>
      <c r="Q293" s="43"/>
      <c r="R293" s="43"/>
      <c r="S293" s="47"/>
      <c r="T293" s="43"/>
      <c r="U293" s="43"/>
      <c r="V293" s="107"/>
      <c r="W293" s="107"/>
      <c r="X293" s="43"/>
      <c r="Y293" s="43"/>
    </row>
    <row r="294" spans="1:25" s="9" customFormat="1" ht="27" customHeight="1">
      <c r="A294" s="106" t="s">
        <v>136</v>
      </c>
      <c r="B294" s="106"/>
      <c r="C294" s="106"/>
      <c r="D294" s="67">
        <v>244</v>
      </c>
      <c r="E294" s="67">
        <v>310</v>
      </c>
      <c r="F294" s="37">
        <f t="shared" si="3"/>
        <v>0</v>
      </c>
      <c r="G294" s="44">
        <f>G295</f>
        <v>0</v>
      </c>
      <c r="H294" s="44"/>
      <c r="I294" s="102"/>
      <c r="J294" s="102"/>
      <c r="K294" s="44"/>
      <c r="L294" s="44"/>
      <c r="N294" s="43"/>
      <c r="O294" s="107"/>
      <c r="P294" s="107"/>
      <c r="Q294" s="43"/>
      <c r="R294" s="43"/>
      <c r="S294" s="47"/>
      <c r="T294" s="43"/>
      <c r="U294" s="43"/>
      <c r="V294" s="107"/>
      <c r="W294" s="107"/>
      <c r="X294" s="43"/>
      <c r="Y294" s="43"/>
    </row>
    <row r="295" spans="1:25" s="9" customFormat="1" ht="23.25" customHeight="1">
      <c r="A295" s="46" t="s">
        <v>171</v>
      </c>
      <c r="B295" s="46"/>
      <c r="C295" s="46"/>
      <c r="D295" s="67">
        <v>244</v>
      </c>
      <c r="E295" s="67">
        <v>312</v>
      </c>
      <c r="F295" s="37">
        <f t="shared" si="3"/>
        <v>0</v>
      </c>
      <c r="G295" s="44"/>
      <c r="H295" s="44"/>
      <c r="I295" s="44"/>
      <c r="J295" s="44"/>
      <c r="K295" s="44"/>
      <c r="L295" s="44"/>
      <c r="N295" s="43"/>
      <c r="O295" s="43"/>
      <c r="P295" s="43"/>
      <c r="Q295" s="43"/>
      <c r="R295" s="43"/>
      <c r="S295" s="47"/>
      <c r="T295" s="43"/>
      <c r="U295" s="43"/>
      <c r="V295" s="43"/>
      <c r="W295" s="43"/>
      <c r="X295" s="43"/>
      <c r="Y295" s="43"/>
    </row>
    <row r="296" spans="1:25" s="9" customFormat="1" ht="24.75" customHeight="1" hidden="1">
      <c r="A296" s="106" t="s">
        <v>137</v>
      </c>
      <c r="B296" s="106"/>
      <c r="C296" s="106"/>
      <c r="D296" s="67"/>
      <c r="E296" s="67">
        <v>320</v>
      </c>
      <c r="F296" s="37">
        <f t="shared" si="3"/>
        <v>0</v>
      </c>
      <c r="G296" s="44"/>
      <c r="H296" s="44"/>
      <c r="I296" s="102"/>
      <c r="J296" s="102"/>
      <c r="K296" s="44"/>
      <c r="L296" s="44"/>
      <c r="N296" s="43"/>
      <c r="O296" s="107"/>
      <c r="P296" s="107"/>
      <c r="Q296" s="43"/>
      <c r="R296" s="43"/>
      <c r="S296" s="47"/>
      <c r="T296" s="43"/>
      <c r="U296" s="43"/>
      <c r="V296" s="107"/>
      <c r="W296" s="107"/>
      <c r="X296" s="43"/>
      <c r="Y296" s="43"/>
    </row>
    <row r="297" spans="1:25" s="9" customFormat="1" ht="4.5" customHeight="1" hidden="1">
      <c r="A297" s="106" t="s">
        <v>138</v>
      </c>
      <c r="B297" s="106"/>
      <c r="C297" s="106"/>
      <c r="D297" s="67"/>
      <c r="E297" s="67">
        <v>330</v>
      </c>
      <c r="F297" s="37">
        <f t="shared" si="3"/>
        <v>0</v>
      </c>
      <c r="G297" s="44"/>
      <c r="H297" s="44"/>
      <c r="I297" s="102"/>
      <c r="J297" s="102"/>
      <c r="K297" s="44"/>
      <c r="L297" s="44"/>
      <c r="N297" s="43"/>
      <c r="O297" s="107"/>
      <c r="P297" s="107"/>
      <c r="Q297" s="43"/>
      <c r="R297" s="43"/>
      <c r="S297" s="47"/>
      <c r="T297" s="43"/>
      <c r="U297" s="43"/>
      <c r="V297" s="107"/>
      <c r="W297" s="107"/>
      <c r="X297" s="43"/>
      <c r="Y297" s="43"/>
    </row>
    <row r="298" spans="1:25" s="9" customFormat="1" ht="39.75" customHeight="1">
      <c r="A298" s="106" t="s">
        <v>139</v>
      </c>
      <c r="B298" s="106"/>
      <c r="C298" s="106"/>
      <c r="D298" s="67">
        <v>242</v>
      </c>
      <c r="E298" s="67">
        <v>340</v>
      </c>
      <c r="F298" s="37">
        <f>G298+H298+I298+K298+L298</f>
        <v>0</v>
      </c>
      <c r="G298" s="44"/>
      <c r="H298" s="44"/>
      <c r="I298" s="102"/>
      <c r="J298" s="102"/>
      <c r="K298" s="44"/>
      <c r="L298" s="44"/>
      <c r="N298" s="43"/>
      <c r="O298" s="107"/>
      <c r="P298" s="107"/>
      <c r="Q298" s="43"/>
      <c r="R298" s="43"/>
      <c r="S298" s="47"/>
      <c r="T298" s="43"/>
      <c r="U298" s="43"/>
      <c r="V298" s="107"/>
      <c r="W298" s="107"/>
      <c r="X298" s="43"/>
      <c r="Y298" s="43"/>
    </row>
    <row r="299" spans="1:25" s="9" customFormat="1" ht="39.75" customHeight="1">
      <c r="A299" s="106" t="s">
        <v>139</v>
      </c>
      <c r="B299" s="106"/>
      <c r="C299" s="106"/>
      <c r="D299" s="67">
        <v>244</v>
      </c>
      <c r="E299" s="67">
        <v>340</v>
      </c>
      <c r="F299" s="37">
        <f t="shared" si="3"/>
        <v>21404</v>
      </c>
      <c r="G299" s="44">
        <v>21404</v>
      </c>
      <c r="H299" s="44"/>
      <c r="I299" s="102"/>
      <c r="J299" s="102"/>
      <c r="K299" s="44"/>
      <c r="L299" s="44"/>
      <c r="N299" s="43"/>
      <c r="O299" s="107"/>
      <c r="P299" s="107"/>
      <c r="Q299" s="43"/>
      <c r="R299" s="43"/>
      <c r="S299" s="47"/>
      <c r="T299" s="43"/>
      <c r="U299" s="43"/>
      <c r="V299" s="107"/>
      <c r="W299" s="107"/>
      <c r="X299" s="43"/>
      <c r="Y299" s="43"/>
    </row>
    <row r="300" spans="1:25" s="9" customFormat="1" ht="0.75" customHeight="1">
      <c r="A300" s="46" t="s">
        <v>172</v>
      </c>
      <c r="B300" s="46"/>
      <c r="C300" s="46"/>
      <c r="D300" s="67"/>
      <c r="E300" s="67">
        <v>349</v>
      </c>
      <c r="F300" s="37">
        <f t="shared" si="3"/>
        <v>225557</v>
      </c>
      <c r="G300" s="44">
        <v>225557</v>
      </c>
      <c r="H300" s="44"/>
      <c r="I300" s="44"/>
      <c r="J300" s="44"/>
      <c r="K300" s="44"/>
      <c r="L300" s="44"/>
      <c r="N300" s="43"/>
      <c r="O300" s="43"/>
      <c r="P300" s="43"/>
      <c r="Q300" s="43"/>
      <c r="R300" s="43"/>
      <c r="S300" s="47"/>
      <c r="T300" s="43"/>
      <c r="U300" s="43"/>
      <c r="V300" s="43"/>
      <c r="W300" s="43"/>
      <c r="X300" s="43"/>
      <c r="Y300" s="43"/>
    </row>
    <row r="301" spans="1:25" s="11" customFormat="1" ht="19.5" customHeight="1">
      <c r="A301" s="104" t="s">
        <v>140</v>
      </c>
      <c r="B301" s="104"/>
      <c r="C301" s="104"/>
      <c r="D301" s="66"/>
      <c r="E301" s="66">
        <v>500</v>
      </c>
      <c r="F301" s="37">
        <f t="shared" si="3"/>
        <v>0</v>
      </c>
      <c r="G301" s="37"/>
      <c r="H301" s="37"/>
      <c r="I301" s="105"/>
      <c r="J301" s="105"/>
      <c r="K301" s="37"/>
      <c r="L301" s="37"/>
      <c r="N301" s="47"/>
      <c r="O301" s="108"/>
      <c r="P301" s="108"/>
      <c r="Q301" s="47"/>
      <c r="R301" s="47"/>
      <c r="S301" s="47"/>
      <c r="T301" s="47"/>
      <c r="U301" s="47"/>
      <c r="V301" s="108"/>
      <c r="W301" s="108"/>
      <c r="X301" s="47"/>
      <c r="Y301" s="47"/>
    </row>
    <row r="302" spans="1:25" s="9" customFormat="1" ht="20.25" customHeight="1">
      <c r="A302" s="106" t="s">
        <v>18</v>
      </c>
      <c r="B302" s="106"/>
      <c r="C302" s="106"/>
      <c r="D302" s="67"/>
      <c r="E302" s="67"/>
      <c r="F302" s="37">
        <f t="shared" si="3"/>
        <v>0</v>
      </c>
      <c r="G302" s="44"/>
      <c r="H302" s="44"/>
      <c r="I302" s="102"/>
      <c r="J302" s="102"/>
      <c r="K302" s="44"/>
      <c r="L302" s="44"/>
      <c r="N302" s="43"/>
      <c r="O302" s="107"/>
      <c r="P302" s="107"/>
      <c r="Q302" s="43"/>
      <c r="R302" s="43"/>
      <c r="S302" s="47"/>
      <c r="T302" s="43"/>
      <c r="U302" s="43"/>
      <c r="V302" s="107"/>
      <c r="W302" s="107"/>
      <c r="X302" s="43"/>
      <c r="Y302" s="43"/>
    </row>
    <row r="303" spans="1:25" s="9" customFormat="1" ht="40.5" customHeight="1">
      <c r="A303" s="106" t="s">
        <v>141</v>
      </c>
      <c r="B303" s="106"/>
      <c r="C303" s="106"/>
      <c r="D303" s="67"/>
      <c r="E303" s="67">
        <v>520</v>
      </c>
      <c r="F303" s="37">
        <f t="shared" si="3"/>
        <v>0</v>
      </c>
      <c r="G303" s="44"/>
      <c r="H303" s="44"/>
      <c r="I303" s="102"/>
      <c r="J303" s="102"/>
      <c r="K303" s="44"/>
      <c r="L303" s="44"/>
      <c r="N303" s="43"/>
      <c r="O303" s="107"/>
      <c r="P303" s="107"/>
      <c r="Q303" s="43"/>
      <c r="R303" s="43"/>
      <c r="S303" s="47"/>
      <c r="T303" s="43"/>
      <c r="U303" s="43"/>
      <c r="V303" s="107"/>
      <c r="W303" s="107"/>
      <c r="X303" s="43"/>
      <c r="Y303" s="43"/>
    </row>
    <row r="304" spans="1:25" s="9" customFormat="1" ht="24" customHeight="1">
      <c r="A304" s="106" t="s">
        <v>142</v>
      </c>
      <c r="B304" s="106"/>
      <c r="C304" s="106"/>
      <c r="D304" s="67"/>
      <c r="E304" s="67">
        <v>530</v>
      </c>
      <c r="F304" s="37">
        <f t="shared" si="3"/>
        <v>0</v>
      </c>
      <c r="G304" s="44"/>
      <c r="H304" s="44"/>
      <c r="I304" s="102"/>
      <c r="J304" s="102"/>
      <c r="K304" s="44"/>
      <c r="L304" s="44"/>
      <c r="N304" s="43"/>
      <c r="O304" s="107"/>
      <c r="P304" s="107"/>
      <c r="Q304" s="43"/>
      <c r="R304" s="43"/>
      <c r="S304" s="47"/>
      <c r="T304" s="43"/>
      <c r="U304" s="43"/>
      <c r="V304" s="107"/>
      <c r="W304" s="107"/>
      <c r="X304" s="43"/>
      <c r="Y304" s="43"/>
    </row>
    <row r="305" spans="1:25" s="9" customFormat="1" ht="19.5" customHeight="1">
      <c r="A305" s="270" t="s">
        <v>143</v>
      </c>
      <c r="B305" s="270"/>
      <c r="C305" s="270"/>
      <c r="D305" s="74"/>
      <c r="E305" s="26"/>
      <c r="F305" s="37">
        <f t="shared" si="3"/>
        <v>0</v>
      </c>
      <c r="G305" s="26"/>
      <c r="H305" s="26"/>
      <c r="I305" s="102"/>
      <c r="J305" s="102"/>
      <c r="K305" s="26"/>
      <c r="L305" s="26"/>
      <c r="N305" s="43"/>
      <c r="O305" s="107"/>
      <c r="P305" s="107"/>
      <c r="Q305" s="43"/>
      <c r="R305" s="43"/>
      <c r="S305" s="47"/>
      <c r="T305" s="43"/>
      <c r="U305" s="43"/>
      <c r="V305" s="107"/>
      <c r="W305" s="107"/>
      <c r="X305" s="43"/>
      <c r="Y305" s="43"/>
    </row>
    <row r="306" spans="1:25" s="9" customFormat="1" ht="19.5" customHeight="1">
      <c r="A306" s="270" t="s">
        <v>144</v>
      </c>
      <c r="B306" s="270"/>
      <c r="C306" s="270"/>
      <c r="D306" s="74"/>
      <c r="E306" s="26"/>
      <c r="F306" s="37">
        <f t="shared" si="3"/>
        <v>0</v>
      </c>
      <c r="G306" s="26"/>
      <c r="H306" s="26"/>
      <c r="I306" s="102"/>
      <c r="J306" s="102"/>
      <c r="K306" s="26"/>
      <c r="L306" s="26"/>
      <c r="N306" s="43"/>
      <c r="O306" s="107"/>
      <c r="P306" s="107"/>
      <c r="Q306" s="43"/>
      <c r="R306" s="43"/>
      <c r="S306" s="47"/>
      <c r="T306" s="43"/>
      <c r="U306" s="43"/>
      <c r="V306" s="107"/>
      <c r="W306" s="107"/>
      <c r="X306" s="43"/>
      <c r="Y306" s="43"/>
    </row>
    <row r="307" spans="1:25" s="9" customFormat="1" ht="19.5" customHeight="1">
      <c r="A307" s="270" t="s">
        <v>145</v>
      </c>
      <c r="B307" s="270"/>
      <c r="C307" s="270"/>
      <c r="D307" s="74"/>
      <c r="E307" s="26"/>
      <c r="F307" s="26"/>
      <c r="G307" s="26"/>
      <c r="H307" s="26"/>
      <c r="I307" s="102"/>
      <c r="J307" s="102"/>
      <c r="K307" s="26"/>
      <c r="L307" s="26"/>
      <c r="N307" s="43"/>
      <c r="O307" s="107"/>
      <c r="P307" s="107"/>
      <c r="Q307" s="43"/>
      <c r="R307" s="43"/>
      <c r="S307" s="47"/>
      <c r="T307" s="43"/>
      <c r="U307" s="43"/>
      <c r="V307" s="107"/>
      <c r="W307" s="107"/>
      <c r="X307" s="43"/>
      <c r="Y307" s="43"/>
    </row>
    <row r="308" spans="1:25" s="9" customFormat="1" ht="20.25">
      <c r="A308" s="103" t="s">
        <v>196</v>
      </c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s="9" customFormat="1" ht="20.25">
      <c r="A309" s="104" t="s">
        <v>115</v>
      </c>
      <c r="B309" s="104"/>
      <c r="C309" s="104"/>
      <c r="D309" s="66"/>
      <c r="E309" s="66"/>
      <c r="F309" s="37">
        <f>F311</f>
        <v>102047</v>
      </c>
      <c r="G309" s="37">
        <f>G311</f>
        <v>0</v>
      </c>
      <c r="H309" s="37">
        <f>H311</f>
        <v>102047</v>
      </c>
      <c r="I309" s="105">
        <f>I311</f>
        <v>0</v>
      </c>
      <c r="J309" s="105"/>
      <c r="K309" s="37">
        <f>K311</f>
        <v>0</v>
      </c>
      <c r="L309" s="37">
        <f>L311</f>
        <v>0</v>
      </c>
      <c r="N309" s="47"/>
      <c r="O309" s="108"/>
      <c r="P309" s="108"/>
      <c r="Q309" s="47"/>
      <c r="R309" s="47"/>
      <c r="S309" s="47"/>
      <c r="T309" s="47"/>
      <c r="U309" s="47"/>
      <c r="V309" s="108"/>
      <c r="W309" s="108"/>
      <c r="X309" s="47"/>
      <c r="Y309" s="47"/>
    </row>
    <row r="310" spans="1:25" s="9" customFormat="1" ht="22.5" customHeight="1">
      <c r="A310" s="106" t="s">
        <v>86</v>
      </c>
      <c r="B310" s="106"/>
      <c r="C310" s="106"/>
      <c r="D310" s="67"/>
      <c r="E310" s="67"/>
      <c r="F310" s="44"/>
      <c r="G310" s="44"/>
      <c r="H310" s="44"/>
      <c r="I310" s="102"/>
      <c r="J310" s="102"/>
      <c r="K310" s="44"/>
      <c r="L310" s="44"/>
      <c r="N310" s="43"/>
      <c r="O310" s="107"/>
      <c r="P310" s="107"/>
      <c r="Q310" s="43"/>
      <c r="R310" s="43"/>
      <c r="S310" s="43"/>
      <c r="T310" s="43"/>
      <c r="U310" s="43"/>
      <c r="V310" s="107"/>
      <c r="W310" s="107"/>
      <c r="X310" s="43"/>
      <c r="Y310" s="43"/>
    </row>
    <row r="311" spans="1:25" s="9" customFormat="1" ht="19.5" customHeight="1">
      <c r="A311" s="104" t="s">
        <v>116</v>
      </c>
      <c r="B311" s="104"/>
      <c r="C311" s="104"/>
      <c r="D311" s="66">
        <v>100</v>
      </c>
      <c r="E311" s="66">
        <v>210</v>
      </c>
      <c r="F311" s="37">
        <f>G311+H311+I311+K311+L311</f>
        <v>102047</v>
      </c>
      <c r="G311" s="37">
        <f>G313+G314+G315</f>
        <v>0</v>
      </c>
      <c r="H311" s="37">
        <f>H313+H314+H315</f>
        <v>102047</v>
      </c>
      <c r="I311" s="105">
        <f>I313+I314+I315</f>
        <v>0</v>
      </c>
      <c r="J311" s="105"/>
      <c r="K311" s="37">
        <f>K313+K314+K315</f>
        <v>0</v>
      </c>
      <c r="L311" s="37">
        <f>L313+L314+L315</f>
        <v>0</v>
      </c>
      <c r="N311" s="47"/>
      <c r="O311" s="108"/>
      <c r="P311" s="108"/>
      <c r="Q311" s="47"/>
      <c r="R311" s="47"/>
      <c r="S311" s="47"/>
      <c r="T311" s="47"/>
      <c r="U311" s="47"/>
      <c r="V311" s="108"/>
      <c r="W311" s="108"/>
      <c r="X311" s="47"/>
      <c r="Y311" s="47"/>
    </row>
    <row r="312" spans="1:25" s="9" customFormat="1" ht="21" customHeight="1">
      <c r="A312" s="106" t="s">
        <v>18</v>
      </c>
      <c r="B312" s="106"/>
      <c r="C312" s="106"/>
      <c r="D312" s="67"/>
      <c r="E312" s="67"/>
      <c r="F312" s="37">
        <f>G312+H312+I312+K312+L312</f>
        <v>0</v>
      </c>
      <c r="G312" s="44"/>
      <c r="H312" s="44"/>
      <c r="I312" s="102"/>
      <c r="J312" s="102"/>
      <c r="K312" s="44"/>
      <c r="L312" s="44"/>
      <c r="N312" s="43"/>
      <c r="O312" s="107"/>
      <c r="P312" s="107"/>
      <c r="Q312" s="43"/>
      <c r="R312" s="43"/>
      <c r="S312" s="47"/>
      <c r="T312" s="43"/>
      <c r="U312" s="43"/>
      <c r="V312" s="107"/>
      <c r="W312" s="107"/>
      <c r="X312" s="43"/>
      <c r="Y312" s="43"/>
    </row>
    <row r="313" spans="1:25" s="9" customFormat="1" ht="19.5" customHeight="1">
      <c r="A313" s="106" t="s">
        <v>117</v>
      </c>
      <c r="B313" s="106"/>
      <c r="C313" s="106"/>
      <c r="D313" s="67">
        <v>111</v>
      </c>
      <c r="E313" s="67">
        <v>211</v>
      </c>
      <c r="F313" s="37">
        <f>G313+H313+I313+K313+L313</f>
        <v>78377</v>
      </c>
      <c r="G313" s="44"/>
      <c r="H313" s="44">
        <v>78377</v>
      </c>
      <c r="I313" s="102"/>
      <c r="J313" s="102"/>
      <c r="K313" s="44"/>
      <c r="L313" s="44"/>
      <c r="N313" s="43"/>
      <c r="O313" s="107"/>
      <c r="P313" s="107"/>
      <c r="Q313" s="43"/>
      <c r="R313" s="43"/>
      <c r="S313" s="47"/>
      <c r="T313" s="43"/>
      <c r="U313" s="43"/>
      <c r="V313" s="107"/>
      <c r="W313" s="107"/>
      <c r="X313" s="43"/>
      <c r="Y313" s="43"/>
    </row>
    <row r="314" spans="1:25" s="9" customFormat="1" ht="20.25" hidden="1">
      <c r="A314" s="106" t="s">
        <v>118</v>
      </c>
      <c r="B314" s="106"/>
      <c r="C314" s="106"/>
      <c r="D314" s="67"/>
      <c r="E314" s="67">
        <v>212</v>
      </c>
      <c r="F314" s="37">
        <f>G314+H314+I314+K314+L314</f>
        <v>0</v>
      </c>
      <c r="G314" s="44"/>
      <c r="H314" s="44"/>
      <c r="I314" s="102"/>
      <c r="J314" s="102"/>
      <c r="K314" s="44"/>
      <c r="L314" s="44"/>
      <c r="N314" s="43"/>
      <c r="O314" s="107"/>
      <c r="P314" s="107"/>
      <c r="Q314" s="43"/>
      <c r="R314" s="43"/>
      <c r="S314" s="47"/>
      <c r="T314" s="43"/>
      <c r="U314" s="43"/>
      <c r="V314" s="107"/>
      <c r="W314" s="107"/>
      <c r="X314" s="43"/>
      <c r="Y314" s="43"/>
    </row>
    <row r="315" spans="1:25" s="9" customFormat="1" ht="25.5" customHeight="1">
      <c r="A315" s="106" t="s">
        <v>119</v>
      </c>
      <c r="B315" s="106"/>
      <c r="C315" s="106"/>
      <c r="D315" s="67">
        <v>119</v>
      </c>
      <c r="E315" s="67">
        <v>213</v>
      </c>
      <c r="F315" s="37">
        <f>G315+H315+I315+K315+L315</f>
        <v>23670</v>
      </c>
      <c r="G315" s="44"/>
      <c r="H315" s="44">
        <v>23670</v>
      </c>
      <c r="I315" s="102"/>
      <c r="J315" s="102"/>
      <c r="K315" s="44"/>
      <c r="L315" s="44"/>
      <c r="N315" s="43"/>
      <c r="O315" s="107"/>
      <c r="P315" s="107"/>
      <c r="Q315" s="43"/>
      <c r="R315" s="43"/>
      <c r="S315" s="47"/>
      <c r="T315" s="43"/>
      <c r="U315" s="43"/>
      <c r="V315" s="107"/>
      <c r="W315" s="107"/>
      <c r="X315" s="43"/>
      <c r="Y315" s="43"/>
    </row>
    <row r="316" spans="1:25" s="9" customFormat="1" ht="23.25" customHeight="1">
      <c r="A316" s="104" t="s">
        <v>140</v>
      </c>
      <c r="B316" s="104"/>
      <c r="C316" s="104"/>
      <c r="D316" s="66"/>
      <c r="E316" s="66">
        <v>500</v>
      </c>
      <c r="F316" s="37">
        <f aca="true" t="shared" si="4" ref="F316:F321">G316+H316+I316+K316+L316</f>
        <v>0</v>
      </c>
      <c r="G316" s="37"/>
      <c r="H316" s="37"/>
      <c r="I316" s="105"/>
      <c r="J316" s="105"/>
      <c r="K316" s="37"/>
      <c r="L316" s="37"/>
      <c r="N316" s="47"/>
      <c r="O316" s="108"/>
      <c r="P316" s="108"/>
      <c r="Q316" s="47"/>
      <c r="R316" s="47"/>
      <c r="S316" s="47"/>
      <c r="T316" s="47"/>
      <c r="U316" s="47"/>
      <c r="V316" s="108"/>
      <c r="W316" s="108"/>
      <c r="X316" s="47"/>
      <c r="Y316" s="47"/>
    </row>
    <row r="317" spans="1:25" s="9" customFormat="1" ht="21" customHeight="1" hidden="1" thickBot="1">
      <c r="A317" s="106" t="s">
        <v>18</v>
      </c>
      <c r="B317" s="106"/>
      <c r="C317" s="106"/>
      <c r="D317" s="67"/>
      <c r="E317" s="67"/>
      <c r="F317" s="37">
        <f t="shared" si="4"/>
        <v>0</v>
      </c>
      <c r="G317" s="44"/>
      <c r="H317" s="44"/>
      <c r="I317" s="102"/>
      <c r="J317" s="102"/>
      <c r="K317" s="44"/>
      <c r="L317" s="44"/>
      <c r="N317" s="43"/>
      <c r="O317" s="107"/>
      <c r="P317" s="107"/>
      <c r="Q317" s="43"/>
      <c r="R317" s="43"/>
      <c r="S317" s="47"/>
      <c r="T317" s="43"/>
      <c r="U317" s="43"/>
      <c r="V317" s="107"/>
      <c r="W317" s="107"/>
      <c r="X317" s="43"/>
      <c r="Y317" s="43"/>
    </row>
    <row r="318" spans="1:25" s="9" customFormat="1" ht="21" customHeight="1" hidden="1" thickBot="1">
      <c r="A318" s="106" t="s">
        <v>141</v>
      </c>
      <c r="B318" s="106"/>
      <c r="C318" s="106"/>
      <c r="D318" s="67"/>
      <c r="E318" s="67">
        <v>520</v>
      </c>
      <c r="F318" s="37">
        <f t="shared" si="4"/>
        <v>0</v>
      </c>
      <c r="G318" s="44"/>
      <c r="H318" s="44"/>
      <c r="I318" s="102"/>
      <c r="J318" s="102"/>
      <c r="K318" s="44"/>
      <c r="L318" s="44"/>
      <c r="N318" s="43"/>
      <c r="O318" s="107"/>
      <c r="P318" s="107"/>
      <c r="Q318" s="43"/>
      <c r="R318" s="43"/>
      <c r="S318" s="47"/>
      <c r="T318" s="43"/>
      <c r="U318" s="43"/>
      <c r="V318" s="107"/>
      <c r="W318" s="107"/>
      <c r="X318" s="43"/>
      <c r="Y318" s="43"/>
    </row>
    <row r="319" spans="1:25" s="9" customFormat="1" ht="21" customHeight="1" hidden="1" thickBot="1">
      <c r="A319" s="106" t="s">
        <v>142</v>
      </c>
      <c r="B319" s="106"/>
      <c r="C319" s="106"/>
      <c r="D319" s="67"/>
      <c r="E319" s="67">
        <v>530</v>
      </c>
      <c r="F319" s="37">
        <f t="shared" si="4"/>
        <v>0</v>
      </c>
      <c r="G319" s="44"/>
      <c r="H319" s="44"/>
      <c r="I319" s="102"/>
      <c r="J319" s="102"/>
      <c r="K319" s="44"/>
      <c r="L319" s="44"/>
      <c r="N319" s="43"/>
      <c r="O319" s="107"/>
      <c r="P319" s="107"/>
      <c r="Q319" s="43"/>
      <c r="R319" s="43"/>
      <c r="S319" s="47"/>
      <c r="T319" s="43"/>
      <c r="U319" s="43"/>
      <c r="V319" s="107"/>
      <c r="W319" s="107"/>
      <c r="X319" s="43"/>
      <c r="Y319" s="43"/>
    </row>
    <row r="320" spans="1:25" s="9" customFormat="1" ht="21" customHeight="1" hidden="1" thickBot="1">
      <c r="A320" s="270" t="s">
        <v>143</v>
      </c>
      <c r="B320" s="270"/>
      <c r="C320" s="270"/>
      <c r="D320" s="74"/>
      <c r="E320" s="26"/>
      <c r="F320" s="37">
        <f t="shared" si="4"/>
        <v>0</v>
      </c>
      <c r="G320" s="26"/>
      <c r="H320" s="26"/>
      <c r="I320" s="102"/>
      <c r="J320" s="102"/>
      <c r="K320" s="26"/>
      <c r="L320" s="26"/>
      <c r="N320" s="43"/>
      <c r="O320" s="107"/>
      <c r="P320" s="107"/>
      <c r="Q320" s="43"/>
      <c r="R320" s="43"/>
      <c r="S320" s="47"/>
      <c r="T320" s="43"/>
      <c r="U320" s="43"/>
      <c r="V320" s="107"/>
      <c r="W320" s="107"/>
      <c r="X320" s="43"/>
      <c r="Y320" s="43"/>
    </row>
    <row r="321" spans="1:25" s="9" customFormat="1" ht="21" customHeight="1" hidden="1" thickBot="1">
      <c r="A321" s="270" t="s">
        <v>144</v>
      </c>
      <c r="B321" s="270"/>
      <c r="C321" s="270"/>
      <c r="D321" s="74"/>
      <c r="E321" s="26"/>
      <c r="F321" s="37">
        <f t="shared" si="4"/>
        <v>0</v>
      </c>
      <c r="G321" s="26"/>
      <c r="H321" s="26"/>
      <c r="I321" s="102"/>
      <c r="J321" s="102"/>
      <c r="K321" s="26"/>
      <c r="L321" s="26"/>
      <c r="N321" s="43"/>
      <c r="O321" s="107"/>
      <c r="P321" s="107"/>
      <c r="Q321" s="43"/>
      <c r="R321" s="43"/>
      <c r="S321" s="47"/>
      <c r="T321" s="43"/>
      <c r="U321" s="43"/>
      <c r="V321" s="107"/>
      <c r="W321" s="107"/>
      <c r="X321" s="43"/>
      <c r="Y321" s="43"/>
    </row>
    <row r="322" spans="1:25" s="9" customFormat="1" ht="25.5" customHeight="1">
      <c r="A322" s="270" t="s">
        <v>145</v>
      </c>
      <c r="B322" s="270"/>
      <c r="C322" s="270"/>
      <c r="D322" s="74"/>
      <c r="E322" s="26"/>
      <c r="F322" s="26"/>
      <c r="G322" s="26"/>
      <c r="H322" s="26"/>
      <c r="I322" s="102"/>
      <c r="J322" s="102"/>
      <c r="K322" s="26"/>
      <c r="L322" s="26"/>
      <c r="N322" s="43"/>
      <c r="O322" s="107"/>
      <c r="P322" s="107"/>
      <c r="Q322" s="43"/>
      <c r="R322" s="43"/>
      <c r="S322" s="47"/>
      <c r="T322" s="43"/>
      <c r="U322" s="43"/>
      <c r="V322" s="107"/>
      <c r="W322" s="107"/>
      <c r="X322" s="43"/>
      <c r="Y322" s="43"/>
    </row>
    <row r="323" spans="1:25" s="9" customFormat="1" ht="20.25">
      <c r="A323" s="103" t="s">
        <v>197</v>
      </c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s="9" customFormat="1" ht="20.25">
      <c r="A324" s="104" t="s">
        <v>115</v>
      </c>
      <c r="B324" s="104"/>
      <c r="C324" s="104"/>
      <c r="D324" s="66"/>
      <c r="E324" s="66"/>
      <c r="F324" s="37">
        <f>F326+F331+F339+F342+F346+F350+F356</f>
        <v>18480</v>
      </c>
      <c r="G324" s="37">
        <f>G326+G331+G339+G342+G346+G350+G356</f>
        <v>18480</v>
      </c>
      <c r="H324" s="37">
        <f>H326+H331+H339+H342+H346+H350+H356</f>
        <v>0</v>
      </c>
      <c r="I324" s="105">
        <f>I326+I331+I342+I346+I350+I356</f>
        <v>0</v>
      </c>
      <c r="J324" s="105"/>
      <c r="K324" s="37">
        <f>K326+K331+K342+K346+K350+K356</f>
        <v>0</v>
      </c>
      <c r="L324" s="37">
        <f>L326+L331+L342+L346+L350+L356</f>
        <v>0</v>
      </c>
      <c r="N324" s="47"/>
      <c r="O324" s="108"/>
      <c r="P324" s="108"/>
      <c r="Q324" s="47"/>
      <c r="R324" s="47"/>
      <c r="S324" s="47"/>
      <c r="T324" s="47"/>
      <c r="U324" s="47"/>
      <c r="V324" s="108"/>
      <c r="W324" s="108"/>
      <c r="X324" s="47"/>
      <c r="Y324" s="47"/>
    </row>
    <row r="325" spans="1:25" s="9" customFormat="1" ht="20.25" customHeight="1" hidden="1">
      <c r="A325" s="106" t="s">
        <v>86</v>
      </c>
      <c r="B325" s="106"/>
      <c r="C325" s="106"/>
      <c r="D325" s="67"/>
      <c r="E325" s="67"/>
      <c r="F325" s="44"/>
      <c r="G325" s="44"/>
      <c r="H325" s="44"/>
      <c r="I325" s="102"/>
      <c r="J325" s="102"/>
      <c r="K325" s="44"/>
      <c r="L325" s="44"/>
      <c r="N325" s="43"/>
      <c r="O325" s="107"/>
      <c r="P325" s="107"/>
      <c r="Q325" s="43"/>
      <c r="R325" s="43"/>
      <c r="S325" s="47"/>
      <c r="T325" s="43"/>
      <c r="U325" s="43"/>
      <c r="V325" s="107"/>
      <c r="W325" s="107"/>
      <c r="X325" s="43"/>
      <c r="Y325" s="43"/>
    </row>
    <row r="326" spans="1:25" s="9" customFormat="1" ht="20.25" customHeight="1" hidden="1">
      <c r="A326" s="104" t="s">
        <v>116</v>
      </c>
      <c r="B326" s="104"/>
      <c r="C326" s="104"/>
      <c r="D326" s="66"/>
      <c r="E326" s="66">
        <v>210</v>
      </c>
      <c r="F326" s="37">
        <f aca="true" t="shared" si="5" ref="F326:F361">G326+H326+I326+K326+L326</f>
        <v>0</v>
      </c>
      <c r="G326" s="37">
        <f>G328+G329+G330</f>
        <v>0</v>
      </c>
      <c r="H326" s="37">
        <f>H328+H329+H330</f>
        <v>0</v>
      </c>
      <c r="I326" s="105">
        <f>I328+I329+I330</f>
        <v>0</v>
      </c>
      <c r="J326" s="105"/>
      <c r="K326" s="37">
        <f>K328+K329+K330</f>
        <v>0</v>
      </c>
      <c r="L326" s="37">
        <f>L328+L329+L330</f>
        <v>0</v>
      </c>
      <c r="N326" s="47"/>
      <c r="O326" s="108"/>
      <c r="P326" s="108"/>
      <c r="Q326" s="47"/>
      <c r="R326" s="47"/>
      <c r="S326" s="47"/>
      <c r="T326" s="47"/>
      <c r="U326" s="47"/>
      <c r="V326" s="108"/>
      <c r="W326" s="108"/>
      <c r="X326" s="47"/>
      <c r="Y326" s="47"/>
    </row>
    <row r="327" spans="1:25" s="9" customFormat="1" ht="20.25" customHeight="1" hidden="1">
      <c r="A327" s="106" t="s">
        <v>18</v>
      </c>
      <c r="B327" s="106"/>
      <c r="C327" s="106"/>
      <c r="D327" s="67"/>
      <c r="E327" s="67"/>
      <c r="F327" s="37">
        <f t="shared" si="5"/>
        <v>0</v>
      </c>
      <c r="G327" s="44"/>
      <c r="H327" s="44"/>
      <c r="I327" s="102"/>
      <c r="J327" s="102"/>
      <c r="K327" s="44"/>
      <c r="L327" s="44"/>
      <c r="N327" s="43"/>
      <c r="O327" s="107"/>
      <c r="P327" s="107"/>
      <c r="Q327" s="43"/>
      <c r="R327" s="43"/>
      <c r="S327" s="47"/>
      <c r="T327" s="43"/>
      <c r="U327" s="43"/>
      <c r="V327" s="107"/>
      <c r="W327" s="107"/>
      <c r="X327" s="43"/>
      <c r="Y327" s="43"/>
    </row>
    <row r="328" spans="1:25" s="9" customFormat="1" ht="20.25" customHeight="1" hidden="1">
      <c r="A328" s="106" t="s">
        <v>117</v>
      </c>
      <c r="B328" s="106"/>
      <c r="C328" s="106"/>
      <c r="D328" s="67"/>
      <c r="E328" s="67">
        <v>211</v>
      </c>
      <c r="F328" s="37">
        <f t="shared" si="5"/>
        <v>0</v>
      </c>
      <c r="G328" s="44"/>
      <c r="H328" s="44"/>
      <c r="I328" s="102"/>
      <c r="J328" s="102"/>
      <c r="K328" s="44"/>
      <c r="L328" s="44"/>
      <c r="N328" s="43"/>
      <c r="O328" s="107"/>
      <c r="P328" s="107"/>
      <c r="Q328" s="43"/>
      <c r="R328" s="43"/>
      <c r="S328" s="47"/>
      <c r="T328" s="43"/>
      <c r="U328" s="43"/>
      <c r="V328" s="107"/>
      <c r="W328" s="107"/>
      <c r="X328" s="43"/>
      <c r="Y328" s="43"/>
    </row>
    <row r="329" spans="1:25" s="9" customFormat="1" ht="20.25" customHeight="1" hidden="1">
      <c r="A329" s="106" t="s">
        <v>118</v>
      </c>
      <c r="B329" s="106"/>
      <c r="C329" s="106"/>
      <c r="D329" s="67"/>
      <c r="E329" s="67">
        <v>212</v>
      </c>
      <c r="F329" s="37">
        <f t="shared" si="5"/>
        <v>0</v>
      </c>
      <c r="G329" s="44"/>
      <c r="H329" s="44"/>
      <c r="I329" s="102"/>
      <c r="J329" s="102"/>
      <c r="K329" s="44"/>
      <c r="L329" s="44"/>
      <c r="N329" s="43"/>
      <c r="O329" s="107"/>
      <c r="P329" s="107"/>
      <c r="Q329" s="43"/>
      <c r="R329" s="43"/>
      <c r="S329" s="47"/>
      <c r="T329" s="43"/>
      <c r="U329" s="43"/>
      <c r="V329" s="107"/>
      <c r="W329" s="107"/>
      <c r="X329" s="43"/>
      <c r="Y329" s="43"/>
    </row>
    <row r="330" spans="1:25" s="9" customFormat="1" ht="20.25" customHeight="1" hidden="1">
      <c r="A330" s="106" t="s">
        <v>119</v>
      </c>
      <c r="B330" s="106"/>
      <c r="C330" s="106"/>
      <c r="D330" s="67"/>
      <c r="E330" s="67">
        <v>213</v>
      </c>
      <c r="F330" s="37">
        <f t="shared" si="5"/>
        <v>0</v>
      </c>
      <c r="G330" s="44"/>
      <c r="H330" s="44"/>
      <c r="I330" s="102"/>
      <c r="J330" s="102"/>
      <c r="K330" s="44"/>
      <c r="L330" s="44"/>
      <c r="N330" s="43"/>
      <c r="O330" s="107"/>
      <c r="P330" s="107"/>
      <c r="Q330" s="43"/>
      <c r="R330" s="43"/>
      <c r="S330" s="47"/>
      <c r="T330" s="43"/>
      <c r="U330" s="43"/>
      <c r="V330" s="107"/>
      <c r="W330" s="107"/>
      <c r="X330" s="43"/>
      <c r="Y330" s="43"/>
    </row>
    <row r="331" spans="1:25" s="9" customFormat="1" ht="20.25" customHeight="1" hidden="1">
      <c r="A331" s="104" t="s">
        <v>120</v>
      </c>
      <c r="B331" s="104"/>
      <c r="C331" s="104"/>
      <c r="D331" s="66"/>
      <c r="E331" s="66">
        <v>220</v>
      </c>
      <c r="F331" s="37">
        <f t="shared" si="5"/>
        <v>0</v>
      </c>
      <c r="G331" s="37">
        <f>G333++G334+G335+G336+G337+G338</f>
        <v>0</v>
      </c>
      <c r="H331" s="37">
        <f>H333++H334+H335+H336+H337+H338</f>
        <v>0</v>
      </c>
      <c r="I331" s="105">
        <f>I333+I334+I335+I336+I337+I338</f>
        <v>0</v>
      </c>
      <c r="J331" s="105"/>
      <c r="K331" s="105"/>
      <c r="L331" s="105"/>
      <c r="N331" s="47"/>
      <c r="O331" s="108"/>
      <c r="P331" s="108"/>
      <c r="Q331" s="47"/>
      <c r="R331" s="47"/>
      <c r="S331" s="47"/>
      <c r="T331" s="47"/>
      <c r="U331" s="47"/>
      <c r="V331" s="108"/>
      <c r="W331" s="108"/>
      <c r="X331" s="47"/>
      <c r="Y331" s="47"/>
    </row>
    <row r="332" spans="1:25" s="9" customFormat="1" ht="20.25" customHeight="1" hidden="1">
      <c r="A332" s="106" t="s">
        <v>18</v>
      </c>
      <c r="B332" s="106"/>
      <c r="C332" s="106"/>
      <c r="D332" s="67"/>
      <c r="E332" s="67"/>
      <c r="F332" s="37">
        <f t="shared" si="5"/>
        <v>0</v>
      </c>
      <c r="G332" s="44"/>
      <c r="H332" s="44"/>
      <c r="I332" s="102"/>
      <c r="J332" s="102"/>
      <c r="K332" s="44"/>
      <c r="L332" s="44"/>
      <c r="N332" s="43"/>
      <c r="O332" s="107"/>
      <c r="P332" s="107"/>
      <c r="Q332" s="43"/>
      <c r="R332" s="43"/>
      <c r="S332" s="47"/>
      <c r="T332" s="43"/>
      <c r="U332" s="43"/>
      <c r="V332" s="107"/>
      <c r="W332" s="107"/>
      <c r="X332" s="43"/>
      <c r="Y332" s="43"/>
    </row>
    <row r="333" spans="1:25" s="9" customFormat="1" ht="20.25" customHeight="1" hidden="1">
      <c r="A333" s="106" t="s">
        <v>121</v>
      </c>
      <c r="B333" s="106"/>
      <c r="C333" s="106"/>
      <c r="D333" s="67"/>
      <c r="E333" s="67">
        <v>221</v>
      </c>
      <c r="F333" s="37">
        <f t="shared" si="5"/>
        <v>0</v>
      </c>
      <c r="G333" s="44"/>
      <c r="H333" s="44"/>
      <c r="I333" s="102"/>
      <c r="J333" s="102"/>
      <c r="K333" s="44"/>
      <c r="L333" s="44"/>
      <c r="N333" s="43"/>
      <c r="O333" s="107"/>
      <c r="P333" s="107"/>
      <c r="Q333" s="43"/>
      <c r="R333" s="43"/>
      <c r="S333" s="47"/>
      <c r="T333" s="43"/>
      <c r="U333" s="43"/>
      <c r="V333" s="107"/>
      <c r="W333" s="107"/>
      <c r="X333" s="43"/>
      <c r="Y333" s="43"/>
    </row>
    <row r="334" spans="1:25" s="9" customFormat="1" ht="20.25" customHeight="1" hidden="1">
      <c r="A334" s="106" t="s">
        <v>122</v>
      </c>
      <c r="B334" s="106"/>
      <c r="C334" s="106"/>
      <c r="D334" s="67"/>
      <c r="E334" s="67">
        <v>222</v>
      </c>
      <c r="F334" s="37">
        <f t="shared" si="5"/>
        <v>0</v>
      </c>
      <c r="G334" s="44"/>
      <c r="H334" s="44"/>
      <c r="I334" s="102"/>
      <c r="J334" s="102"/>
      <c r="K334" s="44"/>
      <c r="L334" s="44"/>
      <c r="N334" s="43"/>
      <c r="O334" s="107"/>
      <c r="P334" s="107"/>
      <c r="Q334" s="43"/>
      <c r="R334" s="43"/>
      <c r="S334" s="47"/>
      <c r="T334" s="43"/>
      <c r="U334" s="43"/>
      <c r="V334" s="107"/>
      <c r="W334" s="107"/>
      <c r="X334" s="43"/>
      <c r="Y334" s="43"/>
    </row>
    <row r="335" spans="1:25" s="9" customFormat="1" ht="20.25" customHeight="1" hidden="1">
      <c r="A335" s="106" t="s">
        <v>123</v>
      </c>
      <c r="B335" s="106"/>
      <c r="C335" s="106"/>
      <c r="D335" s="67"/>
      <c r="E335" s="67">
        <v>223</v>
      </c>
      <c r="F335" s="37">
        <f t="shared" si="5"/>
        <v>0</v>
      </c>
      <c r="G335" s="44"/>
      <c r="H335" s="44"/>
      <c r="I335" s="102"/>
      <c r="J335" s="102"/>
      <c r="K335" s="44"/>
      <c r="L335" s="44"/>
      <c r="N335" s="43"/>
      <c r="O335" s="107"/>
      <c r="P335" s="107"/>
      <c r="Q335" s="43"/>
      <c r="R335" s="43"/>
      <c r="S335" s="47"/>
      <c r="T335" s="43"/>
      <c r="U335" s="43"/>
      <c r="V335" s="107"/>
      <c r="W335" s="107"/>
      <c r="X335" s="43"/>
      <c r="Y335" s="43"/>
    </row>
    <row r="336" spans="1:25" s="9" customFormat="1" ht="20.25" customHeight="1" hidden="1">
      <c r="A336" s="106" t="s">
        <v>124</v>
      </c>
      <c r="B336" s="106"/>
      <c r="C336" s="106"/>
      <c r="D336" s="67"/>
      <c r="E336" s="67">
        <v>224</v>
      </c>
      <c r="F336" s="37">
        <f t="shared" si="5"/>
        <v>0</v>
      </c>
      <c r="G336" s="44"/>
      <c r="H336" s="44"/>
      <c r="I336" s="102"/>
      <c r="J336" s="102"/>
      <c r="K336" s="44"/>
      <c r="L336" s="44"/>
      <c r="N336" s="43"/>
      <c r="O336" s="107"/>
      <c r="P336" s="107"/>
      <c r="Q336" s="43"/>
      <c r="R336" s="43"/>
      <c r="S336" s="47"/>
      <c r="T336" s="43"/>
      <c r="U336" s="43"/>
      <c r="V336" s="107"/>
      <c r="W336" s="107"/>
      <c r="X336" s="43"/>
      <c r="Y336" s="43"/>
    </row>
    <row r="337" spans="1:25" s="9" customFormat="1" ht="20.25" customHeight="1" hidden="1">
      <c r="A337" s="106" t="s">
        <v>125</v>
      </c>
      <c r="B337" s="106"/>
      <c r="C337" s="106"/>
      <c r="D337" s="67"/>
      <c r="E337" s="67">
        <v>225</v>
      </c>
      <c r="F337" s="37">
        <f t="shared" si="5"/>
        <v>0</v>
      </c>
      <c r="G337" s="44"/>
      <c r="H337" s="44"/>
      <c r="I337" s="102"/>
      <c r="J337" s="102"/>
      <c r="K337" s="44"/>
      <c r="L337" s="44"/>
      <c r="N337" s="43"/>
      <c r="O337" s="107"/>
      <c r="P337" s="107"/>
      <c r="Q337" s="43"/>
      <c r="R337" s="43"/>
      <c r="S337" s="47"/>
      <c r="T337" s="43"/>
      <c r="U337" s="43"/>
      <c r="V337" s="107"/>
      <c r="W337" s="107"/>
      <c r="X337" s="43"/>
      <c r="Y337" s="43"/>
    </row>
    <row r="338" spans="1:25" s="9" customFormat="1" ht="20.25" customHeight="1" hidden="1">
      <c r="A338" s="106" t="s">
        <v>126</v>
      </c>
      <c r="B338" s="106"/>
      <c r="C338" s="106"/>
      <c r="D338" s="67"/>
      <c r="E338" s="67">
        <v>226</v>
      </c>
      <c r="F338" s="37">
        <f t="shared" si="5"/>
        <v>0</v>
      </c>
      <c r="G338" s="44"/>
      <c r="H338" s="44"/>
      <c r="I338" s="102"/>
      <c r="J338" s="102"/>
      <c r="K338" s="44"/>
      <c r="L338" s="44"/>
      <c r="N338" s="43"/>
      <c r="O338" s="107"/>
      <c r="P338" s="107"/>
      <c r="Q338" s="43"/>
      <c r="R338" s="43"/>
      <c r="S338" s="47"/>
      <c r="T338" s="43"/>
      <c r="U338" s="43"/>
      <c r="V338" s="107"/>
      <c r="W338" s="107"/>
      <c r="X338" s="43"/>
      <c r="Y338" s="43"/>
    </row>
    <row r="339" spans="1:25" s="9" customFormat="1" ht="20.25" customHeight="1" hidden="1">
      <c r="A339" s="104" t="s">
        <v>127</v>
      </c>
      <c r="B339" s="104"/>
      <c r="C339" s="104"/>
      <c r="D339" s="66"/>
      <c r="E339" s="66">
        <v>240</v>
      </c>
      <c r="F339" s="37">
        <f t="shared" si="5"/>
        <v>0</v>
      </c>
      <c r="G339" s="37"/>
      <c r="H339" s="37"/>
      <c r="I339" s="105"/>
      <c r="J339" s="105"/>
      <c r="K339" s="37"/>
      <c r="L339" s="37"/>
      <c r="N339" s="47"/>
      <c r="O339" s="108"/>
      <c r="P339" s="108"/>
      <c r="Q339" s="47"/>
      <c r="R339" s="47"/>
      <c r="S339" s="47"/>
      <c r="T339" s="47"/>
      <c r="U339" s="47"/>
      <c r="V339" s="108"/>
      <c r="W339" s="108"/>
      <c r="X339" s="47"/>
      <c r="Y339" s="47"/>
    </row>
    <row r="340" spans="1:25" s="9" customFormat="1" ht="20.25" customHeight="1" hidden="1">
      <c r="A340" s="106" t="s">
        <v>18</v>
      </c>
      <c r="B340" s="106"/>
      <c r="C340" s="106"/>
      <c r="D340" s="67"/>
      <c r="E340" s="67"/>
      <c r="F340" s="37">
        <f t="shared" si="5"/>
        <v>0</v>
      </c>
      <c r="G340" s="44"/>
      <c r="H340" s="44"/>
      <c r="I340" s="102"/>
      <c r="J340" s="102"/>
      <c r="K340" s="44"/>
      <c r="L340" s="44"/>
      <c r="N340" s="43"/>
      <c r="O340" s="107"/>
      <c r="P340" s="107"/>
      <c r="Q340" s="43"/>
      <c r="R340" s="43"/>
      <c r="S340" s="47"/>
      <c r="T340" s="43"/>
      <c r="U340" s="43"/>
      <c r="V340" s="107"/>
      <c r="W340" s="107"/>
      <c r="X340" s="43"/>
      <c r="Y340" s="43"/>
    </row>
    <row r="341" spans="1:25" s="9" customFormat="1" ht="20.25" customHeight="1" hidden="1">
      <c r="A341" s="106" t="s">
        <v>128</v>
      </c>
      <c r="B341" s="106"/>
      <c r="C341" s="106"/>
      <c r="D341" s="67"/>
      <c r="E341" s="67">
        <v>241</v>
      </c>
      <c r="F341" s="37">
        <f t="shared" si="5"/>
        <v>0</v>
      </c>
      <c r="G341" s="44"/>
      <c r="H341" s="44"/>
      <c r="I341" s="102"/>
      <c r="J341" s="102"/>
      <c r="K341" s="44"/>
      <c r="L341" s="44"/>
      <c r="N341" s="43"/>
      <c r="O341" s="107"/>
      <c r="P341" s="107"/>
      <c r="Q341" s="43"/>
      <c r="R341" s="43"/>
      <c r="S341" s="47"/>
      <c r="T341" s="43"/>
      <c r="U341" s="43"/>
      <c r="V341" s="107"/>
      <c r="W341" s="107"/>
      <c r="X341" s="43"/>
      <c r="Y341" s="43"/>
    </row>
    <row r="342" spans="1:25" s="9" customFormat="1" ht="20.25" customHeight="1" hidden="1">
      <c r="A342" s="104" t="s">
        <v>129</v>
      </c>
      <c r="B342" s="104"/>
      <c r="C342" s="104"/>
      <c r="D342" s="66"/>
      <c r="E342" s="66">
        <v>260</v>
      </c>
      <c r="F342" s="37">
        <f t="shared" si="5"/>
        <v>0</v>
      </c>
      <c r="G342" s="37">
        <f>G344+G345</f>
        <v>0</v>
      </c>
      <c r="H342" s="37">
        <f>H344+H345</f>
        <v>0</v>
      </c>
      <c r="I342" s="105">
        <f>I344+I345</f>
        <v>0</v>
      </c>
      <c r="J342" s="105"/>
      <c r="K342" s="37">
        <f>K344+K345</f>
        <v>0</v>
      </c>
      <c r="L342" s="37">
        <f>L344+L345</f>
        <v>0</v>
      </c>
      <c r="N342" s="47"/>
      <c r="O342" s="108"/>
      <c r="P342" s="108"/>
      <c r="Q342" s="47"/>
      <c r="R342" s="47"/>
      <c r="S342" s="47"/>
      <c r="T342" s="47"/>
      <c r="U342" s="47"/>
      <c r="V342" s="108"/>
      <c r="W342" s="108"/>
      <c r="X342" s="47"/>
      <c r="Y342" s="47"/>
    </row>
    <row r="343" spans="1:25" s="9" customFormat="1" ht="20.25" customHeight="1" hidden="1">
      <c r="A343" s="106" t="s">
        <v>18</v>
      </c>
      <c r="B343" s="106"/>
      <c r="C343" s="106"/>
      <c r="D343" s="67"/>
      <c r="E343" s="67"/>
      <c r="F343" s="37">
        <f t="shared" si="5"/>
        <v>0</v>
      </c>
      <c r="G343" s="44"/>
      <c r="H343" s="44"/>
      <c r="I343" s="102"/>
      <c r="J343" s="102"/>
      <c r="K343" s="44"/>
      <c r="L343" s="44"/>
      <c r="N343" s="43"/>
      <c r="O343" s="107"/>
      <c r="P343" s="107"/>
      <c r="Q343" s="43"/>
      <c r="R343" s="43"/>
      <c r="S343" s="47"/>
      <c r="T343" s="43"/>
      <c r="U343" s="43"/>
      <c r="V343" s="107"/>
      <c r="W343" s="107"/>
      <c r="X343" s="43"/>
      <c r="Y343" s="43"/>
    </row>
    <row r="344" spans="1:25" s="9" customFormat="1" ht="20.25" customHeight="1" hidden="1">
      <c r="A344" s="106" t="s">
        <v>130</v>
      </c>
      <c r="B344" s="106"/>
      <c r="C344" s="106"/>
      <c r="D344" s="67"/>
      <c r="E344" s="67">
        <v>262</v>
      </c>
      <c r="F344" s="37">
        <f t="shared" si="5"/>
        <v>0</v>
      </c>
      <c r="G344" s="44"/>
      <c r="H344" s="44"/>
      <c r="I344" s="102"/>
      <c r="J344" s="102"/>
      <c r="K344" s="44"/>
      <c r="L344" s="44"/>
      <c r="N344" s="43"/>
      <c r="O344" s="107"/>
      <c r="P344" s="107"/>
      <c r="Q344" s="43"/>
      <c r="R344" s="43"/>
      <c r="S344" s="47"/>
      <c r="T344" s="43"/>
      <c r="U344" s="43"/>
      <c r="V344" s="107"/>
      <c r="W344" s="107"/>
      <c r="X344" s="43"/>
      <c r="Y344" s="43"/>
    </row>
    <row r="345" spans="1:25" s="9" customFormat="1" ht="20.25" customHeight="1" hidden="1">
      <c r="A345" s="106" t="s">
        <v>131</v>
      </c>
      <c r="B345" s="106"/>
      <c r="C345" s="106"/>
      <c r="D345" s="67"/>
      <c r="E345" s="67">
        <v>263</v>
      </c>
      <c r="F345" s="37">
        <f t="shared" si="5"/>
        <v>0</v>
      </c>
      <c r="G345" s="44"/>
      <c r="H345" s="44"/>
      <c r="I345" s="102"/>
      <c r="J345" s="102"/>
      <c r="K345" s="44"/>
      <c r="L345" s="44"/>
      <c r="N345" s="43"/>
      <c r="O345" s="107"/>
      <c r="P345" s="107"/>
      <c r="Q345" s="43"/>
      <c r="R345" s="43"/>
      <c r="S345" s="47"/>
      <c r="T345" s="43"/>
      <c r="U345" s="43"/>
      <c r="V345" s="107"/>
      <c r="W345" s="107"/>
      <c r="X345" s="43"/>
      <c r="Y345" s="43"/>
    </row>
    <row r="346" spans="1:25" s="9" customFormat="1" ht="20.25" customHeight="1" hidden="1">
      <c r="A346" s="104" t="s">
        <v>132</v>
      </c>
      <c r="B346" s="104"/>
      <c r="C346" s="104"/>
      <c r="D346" s="66"/>
      <c r="E346" s="66">
        <v>290</v>
      </c>
      <c r="F346" s="37">
        <f t="shared" si="5"/>
        <v>0</v>
      </c>
      <c r="G346" s="37">
        <f>G348+G349</f>
        <v>0</v>
      </c>
      <c r="H346" s="37">
        <f>H348+H349</f>
        <v>0</v>
      </c>
      <c r="I346" s="105">
        <f>I348+I349</f>
        <v>0</v>
      </c>
      <c r="J346" s="105"/>
      <c r="K346" s="37">
        <f>K348+K349</f>
        <v>0</v>
      </c>
      <c r="L346" s="37">
        <f>L348+L349</f>
        <v>0</v>
      </c>
      <c r="N346" s="47"/>
      <c r="O346" s="108"/>
      <c r="P346" s="108"/>
      <c r="Q346" s="47"/>
      <c r="R346" s="47"/>
      <c r="S346" s="47"/>
      <c r="T346" s="47"/>
      <c r="U346" s="47"/>
      <c r="V346" s="108"/>
      <c r="W346" s="108"/>
      <c r="X346" s="47"/>
      <c r="Y346" s="47"/>
    </row>
    <row r="347" spans="1:25" s="9" customFormat="1" ht="20.25" customHeight="1" hidden="1">
      <c r="A347" s="106" t="s">
        <v>18</v>
      </c>
      <c r="B347" s="106"/>
      <c r="C347" s="106"/>
      <c r="D347" s="67"/>
      <c r="E347" s="67"/>
      <c r="F347" s="37">
        <f t="shared" si="5"/>
        <v>0</v>
      </c>
      <c r="G347" s="37"/>
      <c r="H347" s="37"/>
      <c r="I347" s="105"/>
      <c r="J347" s="105"/>
      <c r="K347" s="37"/>
      <c r="L347" s="37"/>
      <c r="N347" s="47"/>
      <c r="O347" s="108"/>
      <c r="P347" s="108"/>
      <c r="Q347" s="47"/>
      <c r="R347" s="47"/>
      <c r="S347" s="47"/>
      <c r="T347" s="47"/>
      <c r="U347" s="47"/>
      <c r="V347" s="108"/>
      <c r="W347" s="108"/>
      <c r="X347" s="47"/>
      <c r="Y347" s="47"/>
    </row>
    <row r="348" spans="1:25" s="9" customFormat="1" ht="20.25" customHeight="1" hidden="1">
      <c r="A348" s="106" t="s">
        <v>133</v>
      </c>
      <c r="B348" s="106"/>
      <c r="C348" s="106"/>
      <c r="D348" s="67"/>
      <c r="E348" s="67"/>
      <c r="F348" s="37">
        <f t="shared" si="5"/>
        <v>0</v>
      </c>
      <c r="G348" s="37"/>
      <c r="H348" s="37"/>
      <c r="I348" s="105"/>
      <c r="J348" s="105"/>
      <c r="K348" s="37"/>
      <c r="L348" s="37"/>
      <c r="N348" s="47"/>
      <c r="O348" s="108"/>
      <c r="P348" s="108"/>
      <c r="Q348" s="47"/>
      <c r="R348" s="47"/>
      <c r="S348" s="47"/>
      <c r="T348" s="47"/>
      <c r="U348" s="47"/>
      <c r="V348" s="108"/>
      <c r="W348" s="108"/>
      <c r="X348" s="47"/>
      <c r="Y348" s="47"/>
    </row>
    <row r="349" spans="1:25" s="9" customFormat="1" ht="20.25" customHeight="1" hidden="1">
      <c r="A349" s="106" t="s">
        <v>134</v>
      </c>
      <c r="B349" s="106"/>
      <c r="C349" s="106"/>
      <c r="D349" s="67"/>
      <c r="E349" s="67"/>
      <c r="F349" s="37">
        <f t="shared" si="5"/>
        <v>0</v>
      </c>
      <c r="G349" s="37"/>
      <c r="H349" s="37"/>
      <c r="I349" s="105"/>
      <c r="J349" s="105"/>
      <c r="K349" s="37"/>
      <c r="L349" s="37"/>
      <c r="N349" s="47"/>
      <c r="O349" s="108"/>
      <c r="P349" s="108"/>
      <c r="Q349" s="47"/>
      <c r="R349" s="47"/>
      <c r="S349" s="47"/>
      <c r="T349" s="47"/>
      <c r="U349" s="47"/>
      <c r="V349" s="108"/>
      <c r="W349" s="108"/>
      <c r="X349" s="47"/>
      <c r="Y349" s="47"/>
    </row>
    <row r="350" spans="1:25" s="9" customFormat="1" ht="20.25">
      <c r="A350" s="104" t="s">
        <v>135</v>
      </c>
      <c r="B350" s="104"/>
      <c r="C350" s="104"/>
      <c r="D350" s="66"/>
      <c r="E350" s="66">
        <v>300</v>
      </c>
      <c r="F350" s="37">
        <f t="shared" si="5"/>
        <v>18480</v>
      </c>
      <c r="G350" s="37">
        <f>G352+G353+G354+G355</f>
        <v>18480</v>
      </c>
      <c r="H350" s="37">
        <f>H352+H353+H354+H355</f>
        <v>0</v>
      </c>
      <c r="I350" s="105">
        <f>I352+I353+I354+I355</f>
        <v>0</v>
      </c>
      <c r="J350" s="105"/>
      <c r="K350" s="37">
        <f>K352+K353+K354+K355</f>
        <v>0</v>
      </c>
      <c r="L350" s="37">
        <f>L352+L353+L354+L355</f>
        <v>0</v>
      </c>
      <c r="N350" s="47"/>
      <c r="O350" s="108"/>
      <c r="P350" s="108"/>
      <c r="Q350" s="47"/>
      <c r="R350" s="47"/>
      <c r="S350" s="47"/>
      <c r="T350" s="47"/>
      <c r="U350" s="47"/>
      <c r="V350" s="108"/>
      <c r="W350" s="108"/>
      <c r="X350" s="47"/>
      <c r="Y350" s="47"/>
    </row>
    <row r="351" spans="1:25" s="9" customFormat="1" ht="20.25">
      <c r="A351" s="106" t="s">
        <v>18</v>
      </c>
      <c r="B351" s="106"/>
      <c r="C351" s="106"/>
      <c r="D351" s="67"/>
      <c r="E351" s="67"/>
      <c r="F351" s="37">
        <f t="shared" si="5"/>
        <v>0</v>
      </c>
      <c r="G351" s="44"/>
      <c r="H351" s="44"/>
      <c r="I351" s="102"/>
      <c r="J351" s="102"/>
      <c r="K351" s="44"/>
      <c r="L351" s="44"/>
      <c r="N351" s="43"/>
      <c r="O351" s="107"/>
      <c r="P351" s="107"/>
      <c r="Q351" s="43"/>
      <c r="R351" s="43"/>
      <c r="S351" s="47"/>
      <c r="T351" s="43"/>
      <c r="U351" s="43"/>
      <c r="V351" s="107"/>
      <c r="W351" s="107"/>
      <c r="X351" s="43"/>
      <c r="Y351" s="43"/>
    </row>
    <row r="352" spans="1:25" s="9" customFormat="1" ht="20.25">
      <c r="A352" s="106" t="s">
        <v>136</v>
      </c>
      <c r="B352" s="106"/>
      <c r="C352" s="106"/>
      <c r="D352" s="67"/>
      <c r="E352" s="67">
        <v>310</v>
      </c>
      <c r="F352" s="37">
        <f t="shared" si="5"/>
        <v>0</v>
      </c>
      <c r="G352" s="44"/>
      <c r="H352" s="44"/>
      <c r="I352" s="102"/>
      <c r="J352" s="102"/>
      <c r="K352" s="44"/>
      <c r="L352" s="44"/>
      <c r="N352" s="43"/>
      <c r="O352" s="107"/>
      <c r="P352" s="107"/>
      <c r="Q352" s="43"/>
      <c r="R352" s="43"/>
      <c r="S352" s="47"/>
      <c r="T352" s="43"/>
      <c r="U352" s="43"/>
      <c r="V352" s="107"/>
      <c r="W352" s="107"/>
      <c r="X352" s="43"/>
      <c r="Y352" s="43"/>
    </row>
    <row r="353" spans="1:25" s="9" customFormat="1" ht="20.25">
      <c r="A353" s="106" t="s">
        <v>137</v>
      </c>
      <c r="B353" s="106"/>
      <c r="C353" s="106"/>
      <c r="D353" s="67"/>
      <c r="E353" s="67">
        <v>320</v>
      </c>
      <c r="F353" s="37">
        <f t="shared" si="5"/>
        <v>0</v>
      </c>
      <c r="G353" s="44"/>
      <c r="H353" s="44"/>
      <c r="I353" s="102"/>
      <c r="J353" s="102"/>
      <c r="K353" s="44"/>
      <c r="L353" s="44"/>
      <c r="N353" s="43"/>
      <c r="O353" s="107"/>
      <c r="P353" s="107"/>
      <c r="Q353" s="43"/>
      <c r="R353" s="43"/>
      <c r="S353" s="47"/>
      <c r="T353" s="43"/>
      <c r="U353" s="43"/>
      <c r="V353" s="107"/>
      <c r="W353" s="107"/>
      <c r="X353" s="43"/>
      <c r="Y353" s="43"/>
    </row>
    <row r="354" spans="1:25" s="9" customFormat="1" ht="20.25">
      <c r="A354" s="106" t="s">
        <v>164</v>
      </c>
      <c r="B354" s="106"/>
      <c r="C354" s="106"/>
      <c r="D354" s="67"/>
      <c r="E354" s="67">
        <v>226</v>
      </c>
      <c r="F354" s="37">
        <f t="shared" si="5"/>
        <v>0</v>
      </c>
      <c r="G354" s="44">
        <v>0</v>
      </c>
      <c r="H354" s="44"/>
      <c r="I354" s="102"/>
      <c r="J354" s="102"/>
      <c r="K354" s="44"/>
      <c r="L354" s="44"/>
      <c r="N354" s="43"/>
      <c r="O354" s="107"/>
      <c r="P354" s="107"/>
      <c r="Q354" s="43"/>
      <c r="R354" s="43"/>
      <c r="S354" s="47"/>
      <c r="T354" s="43"/>
      <c r="U354" s="43"/>
      <c r="V354" s="107"/>
      <c r="W354" s="107"/>
      <c r="X354" s="43"/>
      <c r="Y354" s="43"/>
    </row>
    <row r="355" spans="1:25" s="9" customFormat="1" ht="20.25">
      <c r="A355" s="106" t="s">
        <v>139</v>
      </c>
      <c r="B355" s="106"/>
      <c r="C355" s="106"/>
      <c r="D355" s="67">
        <v>244</v>
      </c>
      <c r="E355" s="67">
        <v>340</v>
      </c>
      <c r="F355" s="37">
        <f t="shared" si="5"/>
        <v>18480</v>
      </c>
      <c r="G355" s="44">
        <v>18480</v>
      </c>
      <c r="H355" s="44"/>
      <c r="I355" s="102"/>
      <c r="J355" s="102"/>
      <c r="K355" s="44"/>
      <c r="L355" s="44"/>
      <c r="N355" s="43"/>
      <c r="O355" s="107"/>
      <c r="P355" s="107"/>
      <c r="Q355" s="43"/>
      <c r="R355" s="43"/>
      <c r="S355" s="47"/>
      <c r="T355" s="43"/>
      <c r="U355" s="43"/>
      <c r="V355" s="107"/>
      <c r="W355" s="107"/>
      <c r="X355" s="43"/>
      <c r="Y355" s="43"/>
    </row>
    <row r="356" spans="1:25" s="9" customFormat="1" ht="5.25" customHeight="1">
      <c r="A356" s="104" t="s">
        <v>140</v>
      </c>
      <c r="B356" s="104"/>
      <c r="C356" s="104"/>
      <c r="D356" s="66"/>
      <c r="E356" s="66">
        <v>500</v>
      </c>
      <c r="F356" s="37">
        <f t="shared" si="5"/>
        <v>0</v>
      </c>
      <c r="G356" s="37"/>
      <c r="H356" s="37"/>
      <c r="I356" s="105"/>
      <c r="J356" s="105"/>
      <c r="K356" s="37"/>
      <c r="L356" s="37"/>
      <c r="N356" s="47"/>
      <c r="O356" s="108"/>
      <c r="P356" s="108"/>
      <c r="Q356" s="47"/>
      <c r="R356" s="47"/>
      <c r="S356" s="47"/>
      <c r="T356" s="47"/>
      <c r="U356" s="47"/>
      <c r="V356" s="108"/>
      <c r="W356" s="108"/>
      <c r="X356" s="47"/>
      <c r="Y356" s="47"/>
    </row>
    <row r="357" spans="1:25" s="9" customFormat="1" ht="20.25" customHeight="1" hidden="1">
      <c r="A357" s="106" t="s">
        <v>18</v>
      </c>
      <c r="B357" s="106"/>
      <c r="C357" s="106"/>
      <c r="D357" s="67"/>
      <c r="E357" s="67"/>
      <c r="F357" s="37">
        <f t="shared" si="5"/>
        <v>0</v>
      </c>
      <c r="G357" s="44"/>
      <c r="H357" s="44"/>
      <c r="I357" s="102"/>
      <c r="J357" s="102"/>
      <c r="K357" s="44"/>
      <c r="L357" s="44"/>
      <c r="N357" s="43"/>
      <c r="O357" s="107"/>
      <c r="P357" s="107"/>
      <c r="Q357" s="43"/>
      <c r="R357" s="43"/>
      <c r="S357" s="47"/>
      <c r="T357" s="43"/>
      <c r="U357" s="43"/>
      <c r="V357" s="107"/>
      <c r="W357" s="107"/>
      <c r="X357" s="43"/>
      <c r="Y357" s="43"/>
    </row>
    <row r="358" spans="1:25" s="9" customFormat="1" ht="20.25" customHeight="1" hidden="1">
      <c r="A358" s="106" t="s">
        <v>141</v>
      </c>
      <c r="B358" s="106"/>
      <c r="C358" s="106"/>
      <c r="D358" s="67"/>
      <c r="E358" s="67">
        <v>520</v>
      </c>
      <c r="F358" s="37">
        <f t="shared" si="5"/>
        <v>0</v>
      </c>
      <c r="G358" s="44"/>
      <c r="H358" s="44"/>
      <c r="I358" s="102"/>
      <c r="J358" s="102"/>
      <c r="K358" s="44"/>
      <c r="L358" s="44"/>
      <c r="N358" s="43"/>
      <c r="O358" s="107"/>
      <c r="P358" s="107"/>
      <c r="Q358" s="43"/>
      <c r="R358" s="43"/>
      <c r="S358" s="47"/>
      <c r="T358" s="43"/>
      <c r="U358" s="43"/>
      <c r="V358" s="107"/>
      <c r="W358" s="107"/>
      <c r="X358" s="43"/>
      <c r="Y358" s="43"/>
    </row>
    <row r="359" spans="1:25" s="9" customFormat="1" ht="20.25" customHeight="1" hidden="1">
      <c r="A359" s="106" t="s">
        <v>142</v>
      </c>
      <c r="B359" s="106"/>
      <c r="C359" s="106"/>
      <c r="D359" s="67"/>
      <c r="E359" s="67">
        <v>530</v>
      </c>
      <c r="F359" s="37">
        <f t="shared" si="5"/>
        <v>0</v>
      </c>
      <c r="G359" s="44"/>
      <c r="H359" s="44"/>
      <c r="I359" s="102"/>
      <c r="J359" s="102"/>
      <c r="K359" s="44"/>
      <c r="L359" s="44"/>
      <c r="N359" s="43"/>
      <c r="O359" s="107"/>
      <c r="P359" s="107"/>
      <c r="Q359" s="43"/>
      <c r="R359" s="43"/>
      <c r="S359" s="47"/>
      <c r="T359" s="43"/>
      <c r="U359" s="43"/>
      <c r="V359" s="107"/>
      <c r="W359" s="107"/>
      <c r="X359" s="43"/>
      <c r="Y359" s="43"/>
    </row>
    <row r="360" spans="1:25" s="9" customFormat="1" ht="20.25" customHeight="1" hidden="1">
      <c r="A360" s="270" t="s">
        <v>143</v>
      </c>
      <c r="B360" s="270"/>
      <c r="C360" s="270"/>
      <c r="D360" s="74"/>
      <c r="E360" s="26"/>
      <c r="F360" s="37">
        <f t="shared" si="5"/>
        <v>0</v>
      </c>
      <c r="G360" s="26"/>
      <c r="H360" s="26"/>
      <c r="I360" s="102"/>
      <c r="J360" s="102"/>
      <c r="K360" s="26"/>
      <c r="L360" s="26"/>
      <c r="N360" s="43"/>
      <c r="O360" s="107"/>
      <c r="P360" s="107"/>
      <c r="Q360" s="43"/>
      <c r="R360" s="43"/>
      <c r="S360" s="47"/>
      <c r="T360" s="43"/>
      <c r="U360" s="43"/>
      <c r="V360" s="107"/>
      <c r="W360" s="107"/>
      <c r="X360" s="43"/>
      <c r="Y360" s="43"/>
    </row>
    <row r="361" spans="1:25" s="9" customFormat="1" ht="20.25" customHeight="1" hidden="1">
      <c r="A361" s="270" t="s">
        <v>144</v>
      </c>
      <c r="B361" s="270"/>
      <c r="C361" s="270"/>
      <c r="D361" s="74"/>
      <c r="E361" s="26"/>
      <c r="F361" s="37">
        <f t="shared" si="5"/>
        <v>0</v>
      </c>
      <c r="G361" s="26"/>
      <c r="H361" s="26"/>
      <c r="I361" s="102"/>
      <c r="J361" s="102"/>
      <c r="K361" s="26"/>
      <c r="L361" s="26"/>
      <c r="N361" s="43"/>
      <c r="O361" s="107"/>
      <c r="P361" s="107"/>
      <c r="Q361" s="43"/>
      <c r="R361" s="43"/>
      <c r="S361" s="47"/>
      <c r="T361" s="43"/>
      <c r="U361" s="43"/>
      <c r="V361" s="107"/>
      <c r="W361" s="107"/>
      <c r="X361" s="43"/>
      <c r="Y361" s="43"/>
    </row>
    <row r="362" spans="1:25" s="9" customFormat="1" ht="21" customHeight="1" hidden="1" thickBot="1">
      <c r="A362" s="270" t="s">
        <v>145</v>
      </c>
      <c r="B362" s="270"/>
      <c r="C362" s="270"/>
      <c r="D362" s="74"/>
      <c r="E362" s="26"/>
      <c r="F362" s="26"/>
      <c r="G362" s="26"/>
      <c r="H362" s="26"/>
      <c r="I362" s="102"/>
      <c r="J362" s="102"/>
      <c r="K362" s="26"/>
      <c r="L362" s="26"/>
      <c r="N362" s="43"/>
      <c r="O362" s="107"/>
      <c r="P362" s="107"/>
      <c r="Q362" s="43"/>
      <c r="R362" s="43"/>
      <c r="S362" s="47"/>
      <c r="T362" s="43"/>
      <c r="U362" s="43"/>
      <c r="V362" s="107"/>
      <c r="W362" s="107"/>
      <c r="X362" s="43"/>
      <c r="Y362" s="43"/>
    </row>
    <row r="363" spans="1:25" s="9" customFormat="1" ht="21" customHeight="1">
      <c r="A363" s="103" t="s">
        <v>198</v>
      </c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s="9" customFormat="1" ht="20.25">
      <c r="A364" s="104" t="s">
        <v>115</v>
      </c>
      <c r="B364" s="104"/>
      <c r="C364" s="104"/>
      <c r="D364" s="66"/>
      <c r="E364" s="66"/>
      <c r="F364" s="37">
        <f>F366+F371+F379+F382+F386+F390+F396</f>
        <v>52524</v>
      </c>
      <c r="G364" s="37">
        <f>G366+G371+G379+G382+G386+G396+G390</f>
        <v>52524</v>
      </c>
      <c r="H364" s="37">
        <f>H366+H371+H379+H382+H386+H390+H396</f>
        <v>0</v>
      </c>
      <c r="I364" s="105">
        <f>I366+I371+I382+I386+I390+I396</f>
        <v>0</v>
      </c>
      <c r="J364" s="105"/>
      <c r="K364" s="37">
        <f>K366+K371+K382+K386+K390+K396</f>
        <v>0</v>
      </c>
      <c r="L364" s="37">
        <f>L366+L371+L382+L386+L390+L396</f>
        <v>0</v>
      </c>
      <c r="N364" s="47"/>
      <c r="O364" s="108"/>
      <c r="P364" s="108"/>
      <c r="Q364" s="47"/>
      <c r="R364" s="47"/>
      <c r="S364" s="47"/>
      <c r="T364" s="47"/>
      <c r="U364" s="47"/>
      <c r="V364" s="108"/>
      <c r="W364" s="108"/>
      <c r="X364" s="47"/>
      <c r="Y364" s="47"/>
    </row>
    <row r="365" spans="1:25" s="9" customFormat="1" ht="21" customHeight="1" hidden="1" thickBot="1">
      <c r="A365" s="106" t="s">
        <v>86</v>
      </c>
      <c r="B365" s="106"/>
      <c r="C365" s="106"/>
      <c r="D365" s="67"/>
      <c r="E365" s="67"/>
      <c r="F365" s="44"/>
      <c r="G365" s="44"/>
      <c r="H365" s="44"/>
      <c r="I365" s="102"/>
      <c r="J365" s="102"/>
      <c r="K365" s="44"/>
      <c r="L365" s="44"/>
      <c r="N365" s="43"/>
      <c r="O365" s="107"/>
      <c r="P365" s="107"/>
      <c r="Q365" s="43"/>
      <c r="R365" s="43"/>
      <c r="S365" s="47"/>
      <c r="T365" s="43"/>
      <c r="U365" s="43"/>
      <c r="V365" s="107"/>
      <c r="W365" s="107"/>
      <c r="X365" s="43"/>
      <c r="Y365" s="43"/>
    </row>
    <row r="366" spans="1:25" s="9" customFormat="1" ht="21" customHeight="1" hidden="1" thickBot="1">
      <c r="A366" s="104" t="s">
        <v>116</v>
      </c>
      <c r="B366" s="104"/>
      <c r="C366" s="104"/>
      <c r="D366" s="66"/>
      <c r="E366" s="66">
        <v>210</v>
      </c>
      <c r="F366" s="37">
        <f aca="true" t="shared" si="6" ref="F366:F401">G366+H366+I366+K366+L366</f>
        <v>0</v>
      </c>
      <c r="G366" s="37">
        <f>G368+G369+G370</f>
        <v>0</v>
      </c>
      <c r="H366" s="37">
        <f>H368+H369+H370</f>
        <v>0</v>
      </c>
      <c r="I366" s="105">
        <f>I368+I369+I370</f>
        <v>0</v>
      </c>
      <c r="J366" s="105"/>
      <c r="K366" s="37">
        <f>K368+K369+K370</f>
        <v>0</v>
      </c>
      <c r="L366" s="37">
        <f>L368+L369+L370</f>
        <v>0</v>
      </c>
      <c r="N366" s="47"/>
      <c r="O366" s="108"/>
      <c r="P366" s="108"/>
      <c r="Q366" s="47"/>
      <c r="R366" s="47"/>
      <c r="S366" s="47"/>
      <c r="T366" s="47"/>
      <c r="U366" s="47"/>
      <c r="V366" s="108"/>
      <c r="W366" s="108"/>
      <c r="X366" s="47"/>
      <c r="Y366" s="47"/>
    </row>
    <row r="367" spans="1:25" s="9" customFormat="1" ht="21" customHeight="1" hidden="1" thickBot="1">
      <c r="A367" s="106" t="s">
        <v>18</v>
      </c>
      <c r="B367" s="106"/>
      <c r="C367" s="106"/>
      <c r="D367" s="67"/>
      <c r="E367" s="67"/>
      <c r="F367" s="37">
        <f t="shared" si="6"/>
        <v>0</v>
      </c>
      <c r="G367" s="44"/>
      <c r="H367" s="44"/>
      <c r="I367" s="102"/>
      <c r="J367" s="102"/>
      <c r="K367" s="44"/>
      <c r="L367" s="44"/>
      <c r="N367" s="43"/>
      <c r="O367" s="107"/>
      <c r="P367" s="107"/>
      <c r="Q367" s="43"/>
      <c r="R367" s="43"/>
      <c r="S367" s="47"/>
      <c r="T367" s="43"/>
      <c r="U367" s="43"/>
      <c r="V367" s="107"/>
      <c r="W367" s="107"/>
      <c r="X367" s="43"/>
      <c r="Y367" s="43"/>
    </row>
    <row r="368" spans="1:25" s="9" customFormat="1" ht="21" customHeight="1" hidden="1" thickBot="1">
      <c r="A368" s="106" t="s">
        <v>117</v>
      </c>
      <c r="B368" s="106"/>
      <c r="C368" s="106"/>
      <c r="D368" s="67"/>
      <c r="E368" s="67">
        <v>211</v>
      </c>
      <c r="F368" s="37">
        <f t="shared" si="6"/>
        <v>0</v>
      </c>
      <c r="G368" s="44"/>
      <c r="H368" s="44"/>
      <c r="I368" s="102"/>
      <c r="J368" s="102"/>
      <c r="K368" s="44"/>
      <c r="L368" s="44"/>
      <c r="N368" s="43"/>
      <c r="O368" s="107"/>
      <c r="P368" s="107"/>
      <c r="Q368" s="43"/>
      <c r="R368" s="43"/>
      <c r="S368" s="47"/>
      <c r="T368" s="43"/>
      <c r="U368" s="43"/>
      <c r="V368" s="107"/>
      <c r="W368" s="107"/>
      <c r="X368" s="43"/>
      <c r="Y368" s="43"/>
    </row>
    <row r="369" spans="1:25" s="9" customFormat="1" ht="21" customHeight="1" hidden="1" thickBot="1">
      <c r="A369" s="106" t="s">
        <v>118</v>
      </c>
      <c r="B369" s="106"/>
      <c r="C369" s="106"/>
      <c r="D369" s="67"/>
      <c r="E369" s="67">
        <v>212</v>
      </c>
      <c r="F369" s="37">
        <f t="shared" si="6"/>
        <v>0</v>
      </c>
      <c r="G369" s="44"/>
      <c r="H369" s="44"/>
      <c r="I369" s="102"/>
      <c r="J369" s="102"/>
      <c r="K369" s="44"/>
      <c r="L369" s="44"/>
      <c r="N369" s="43"/>
      <c r="O369" s="107"/>
      <c r="P369" s="107"/>
      <c r="Q369" s="43"/>
      <c r="R369" s="43"/>
      <c r="S369" s="47"/>
      <c r="T369" s="43"/>
      <c r="U369" s="43"/>
      <c r="V369" s="107"/>
      <c r="W369" s="107"/>
      <c r="X369" s="43"/>
      <c r="Y369" s="43"/>
    </row>
    <row r="370" spans="1:25" s="9" customFormat="1" ht="21" customHeight="1" hidden="1" thickBot="1">
      <c r="A370" s="106" t="s">
        <v>119</v>
      </c>
      <c r="B370" s="106"/>
      <c r="C370" s="106"/>
      <c r="D370" s="67"/>
      <c r="E370" s="67">
        <v>213</v>
      </c>
      <c r="F370" s="37">
        <f t="shared" si="6"/>
        <v>0</v>
      </c>
      <c r="G370" s="44"/>
      <c r="H370" s="44"/>
      <c r="I370" s="102"/>
      <c r="J370" s="102"/>
      <c r="K370" s="44"/>
      <c r="L370" s="44"/>
      <c r="N370" s="43"/>
      <c r="O370" s="107"/>
      <c r="P370" s="107"/>
      <c r="Q370" s="43"/>
      <c r="R370" s="43"/>
      <c r="S370" s="47"/>
      <c r="T370" s="43"/>
      <c r="U370" s="43"/>
      <c r="V370" s="107"/>
      <c r="W370" s="107"/>
      <c r="X370" s="43"/>
      <c r="Y370" s="43"/>
    </row>
    <row r="371" spans="1:25" s="9" customFormat="1" ht="20.25">
      <c r="A371" s="104" t="s">
        <v>120</v>
      </c>
      <c r="B371" s="104"/>
      <c r="C371" s="104"/>
      <c r="D371" s="66"/>
      <c r="E371" s="66">
        <v>220</v>
      </c>
      <c r="F371" s="37">
        <f t="shared" si="6"/>
        <v>0</v>
      </c>
      <c r="G371" s="37">
        <f>G373++G374+G375+G376+G377+G378</f>
        <v>0</v>
      </c>
      <c r="H371" s="37">
        <f>H373++H374+H375+H376+H377+H378</f>
        <v>0</v>
      </c>
      <c r="I371" s="105">
        <f>I373+I374+I375+I376+I377+I378</f>
        <v>0</v>
      </c>
      <c r="J371" s="105"/>
      <c r="K371" s="105"/>
      <c r="L371" s="105"/>
      <c r="N371" s="47"/>
      <c r="O371" s="108"/>
      <c r="P371" s="108"/>
      <c r="Q371" s="47"/>
      <c r="R371" s="47"/>
      <c r="S371" s="47"/>
      <c r="T371" s="47"/>
      <c r="U371" s="47"/>
      <c r="V371" s="108"/>
      <c r="W371" s="108"/>
      <c r="X371" s="47"/>
      <c r="Y371" s="47"/>
    </row>
    <row r="372" spans="1:25" s="9" customFormat="1" ht="0.75" customHeight="1">
      <c r="A372" s="106" t="s">
        <v>18</v>
      </c>
      <c r="B372" s="106"/>
      <c r="C372" s="106"/>
      <c r="D372" s="67"/>
      <c r="E372" s="67"/>
      <c r="F372" s="37">
        <f t="shared" si="6"/>
        <v>0</v>
      </c>
      <c r="G372" s="44"/>
      <c r="H372" s="44"/>
      <c r="I372" s="102"/>
      <c r="J372" s="102"/>
      <c r="K372" s="44"/>
      <c r="L372" s="44"/>
      <c r="N372" s="43"/>
      <c r="O372" s="107"/>
      <c r="P372" s="107"/>
      <c r="Q372" s="43"/>
      <c r="R372" s="43"/>
      <c r="S372" s="47"/>
      <c r="T372" s="43"/>
      <c r="U372" s="43"/>
      <c r="V372" s="107"/>
      <c r="W372" s="107"/>
      <c r="X372" s="43"/>
      <c r="Y372" s="43"/>
    </row>
    <row r="373" spans="1:25" s="9" customFormat="1" ht="21" customHeight="1" hidden="1" thickBot="1">
      <c r="A373" s="106" t="s">
        <v>121</v>
      </c>
      <c r="B373" s="106"/>
      <c r="C373" s="106"/>
      <c r="D373" s="67"/>
      <c r="E373" s="67">
        <v>221</v>
      </c>
      <c r="F373" s="37">
        <f t="shared" si="6"/>
        <v>0</v>
      </c>
      <c r="G373" s="44"/>
      <c r="H373" s="44"/>
      <c r="I373" s="102"/>
      <c r="J373" s="102"/>
      <c r="K373" s="44"/>
      <c r="L373" s="44"/>
      <c r="N373" s="43"/>
      <c r="O373" s="107"/>
      <c r="P373" s="107"/>
      <c r="Q373" s="43"/>
      <c r="R373" s="43"/>
      <c r="S373" s="47"/>
      <c r="T373" s="43"/>
      <c r="U373" s="43"/>
      <c r="V373" s="107"/>
      <c r="W373" s="107"/>
      <c r="X373" s="43"/>
      <c r="Y373" s="43"/>
    </row>
    <row r="374" spans="1:25" s="9" customFormat="1" ht="21" customHeight="1" hidden="1" thickBot="1">
      <c r="A374" s="106" t="s">
        <v>122</v>
      </c>
      <c r="B374" s="106"/>
      <c r="C374" s="106"/>
      <c r="D374" s="67"/>
      <c r="E374" s="67">
        <v>222</v>
      </c>
      <c r="F374" s="37">
        <f t="shared" si="6"/>
        <v>0</v>
      </c>
      <c r="G374" s="44"/>
      <c r="H374" s="44"/>
      <c r="I374" s="102"/>
      <c r="J374" s="102"/>
      <c r="K374" s="44"/>
      <c r="L374" s="44"/>
      <c r="N374" s="43"/>
      <c r="O374" s="107"/>
      <c r="P374" s="107"/>
      <c r="Q374" s="43"/>
      <c r="R374" s="43"/>
      <c r="S374" s="47"/>
      <c r="T374" s="43"/>
      <c r="U374" s="43"/>
      <c r="V374" s="107"/>
      <c r="W374" s="107"/>
      <c r="X374" s="43"/>
      <c r="Y374" s="43"/>
    </row>
    <row r="375" spans="1:25" s="9" customFormat="1" ht="21" customHeight="1" hidden="1" thickBot="1">
      <c r="A375" s="106" t="s">
        <v>123</v>
      </c>
      <c r="B375" s="106"/>
      <c r="C375" s="106"/>
      <c r="D375" s="67"/>
      <c r="E375" s="67">
        <v>223</v>
      </c>
      <c r="F375" s="37">
        <f t="shared" si="6"/>
        <v>0</v>
      </c>
      <c r="G375" s="44"/>
      <c r="H375" s="44"/>
      <c r="I375" s="102"/>
      <c r="J375" s="102"/>
      <c r="K375" s="44"/>
      <c r="L375" s="44"/>
      <c r="N375" s="43"/>
      <c r="O375" s="107"/>
      <c r="P375" s="107"/>
      <c r="Q375" s="43"/>
      <c r="R375" s="43"/>
      <c r="S375" s="47"/>
      <c r="T375" s="43"/>
      <c r="U375" s="43"/>
      <c r="V375" s="107"/>
      <c r="W375" s="107"/>
      <c r="X375" s="43"/>
      <c r="Y375" s="43"/>
    </row>
    <row r="376" spans="1:25" s="9" customFormat="1" ht="21" customHeight="1" hidden="1" thickBot="1">
      <c r="A376" s="106" t="s">
        <v>124</v>
      </c>
      <c r="B376" s="106"/>
      <c r="C376" s="106"/>
      <c r="D376" s="67"/>
      <c r="E376" s="67">
        <v>224</v>
      </c>
      <c r="F376" s="37">
        <f t="shared" si="6"/>
        <v>0</v>
      </c>
      <c r="G376" s="44"/>
      <c r="H376" s="44"/>
      <c r="I376" s="102"/>
      <c r="J376" s="102"/>
      <c r="K376" s="44"/>
      <c r="L376" s="44"/>
      <c r="N376" s="43"/>
      <c r="O376" s="107"/>
      <c r="P376" s="107"/>
      <c r="Q376" s="43"/>
      <c r="R376" s="43"/>
      <c r="S376" s="47"/>
      <c r="T376" s="43"/>
      <c r="U376" s="43"/>
      <c r="V376" s="107"/>
      <c r="W376" s="107"/>
      <c r="X376" s="43"/>
      <c r="Y376" s="43"/>
    </row>
    <row r="377" spans="1:25" s="9" customFormat="1" ht="21" customHeight="1" hidden="1" thickBot="1">
      <c r="A377" s="106" t="s">
        <v>125</v>
      </c>
      <c r="B377" s="106"/>
      <c r="C377" s="106"/>
      <c r="D377" s="67"/>
      <c r="E377" s="67">
        <v>225</v>
      </c>
      <c r="F377" s="37">
        <f t="shared" si="6"/>
        <v>0</v>
      </c>
      <c r="G377" s="44"/>
      <c r="H377" s="44"/>
      <c r="I377" s="102"/>
      <c r="J377" s="102"/>
      <c r="K377" s="44"/>
      <c r="L377" s="44"/>
      <c r="N377" s="43"/>
      <c r="O377" s="107"/>
      <c r="P377" s="107"/>
      <c r="Q377" s="43"/>
      <c r="R377" s="43"/>
      <c r="S377" s="47"/>
      <c r="T377" s="43"/>
      <c r="U377" s="43"/>
      <c r="V377" s="107"/>
      <c r="W377" s="107"/>
      <c r="X377" s="43"/>
      <c r="Y377" s="43"/>
    </row>
    <row r="378" spans="1:25" s="9" customFormat="1" ht="20.25">
      <c r="A378" s="106" t="s">
        <v>126</v>
      </c>
      <c r="B378" s="106"/>
      <c r="C378" s="106"/>
      <c r="D378" s="67"/>
      <c r="E378" s="67">
        <v>226</v>
      </c>
      <c r="F378" s="37">
        <f t="shared" si="6"/>
        <v>0</v>
      </c>
      <c r="G378" s="44"/>
      <c r="H378" s="44"/>
      <c r="I378" s="102"/>
      <c r="J378" s="102"/>
      <c r="K378" s="44"/>
      <c r="L378" s="44"/>
      <c r="N378" s="43"/>
      <c r="O378" s="107"/>
      <c r="P378" s="107"/>
      <c r="Q378" s="43"/>
      <c r="R378" s="43"/>
      <c r="S378" s="47"/>
      <c r="T378" s="43"/>
      <c r="U378" s="43"/>
      <c r="V378" s="107"/>
      <c r="W378" s="107"/>
      <c r="X378" s="43"/>
      <c r="Y378" s="43"/>
    </row>
    <row r="379" spans="1:25" s="9" customFormat="1" ht="0.75" customHeight="1">
      <c r="A379" s="104" t="s">
        <v>127</v>
      </c>
      <c r="B379" s="104"/>
      <c r="C379" s="104"/>
      <c r="D379" s="66"/>
      <c r="E379" s="66">
        <v>240</v>
      </c>
      <c r="F379" s="37">
        <f t="shared" si="6"/>
        <v>0</v>
      </c>
      <c r="G379" s="37"/>
      <c r="H379" s="37"/>
      <c r="I379" s="105"/>
      <c r="J379" s="105"/>
      <c r="K379" s="37"/>
      <c r="L379" s="37"/>
      <c r="N379" s="47"/>
      <c r="O379" s="108"/>
      <c r="P379" s="108"/>
      <c r="Q379" s="47"/>
      <c r="R379" s="47"/>
      <c r="S379" s="47"/>
      <c r="T379" s="47"/>
      <c r="U379" s="47"/>
      <c r="V379" s="108"/>
      <c r="W379" s="108"/>
      <c r="X379" s="47"/>
      <c r="Y379" s="47"/>
    </row>
    <row r="380" spans="1:25" s="9" customFormat="1" ht="20.25" customHeight="1" hidden="1">
      <c r="A380" s="106" t="s">
        <v>18</v>
      </c>
      <c r="B380" s="106"/>
      <c r="C380" s="106"/>
      <c r="D380" s="67"/>
      <c r="E380" s="67"/>
      <c r="F380" s="37">
        <f t="shared" si="6"/>
        <v>0</v>
      </c>
      <c r="G380" s="44"/>
      <c r="H380" s="44"/>
      <c r="I380" s="102"/>
      <c r="J380" s="102"/>
      <c r="K380" s="44"/>
      <c r="L380" s="44"/>
      <c r="N380" s="43"/>
      <c r="O380" s="107"/>
      <c r="P380" s="107"/>
      <c r="Q380" s="43"/>
      <c r="R380" s="43"/>
      <c r="S380" s="47"/>
      <c r="T380" s="43"/>
      <c r="U380" s="43"/>
      <c r="V380" s="107"/>
      <c r="W380" s="107"/>
      <c r="X380" s="43"/>
      <c r="Y380" s="43"/>
    </row>
    <row r="381" spans="1:25" s="9" customFormat="1" ht="20.25" customHeight="1" hidden="1">
      <c r="A381" s="106" t="s">
        <v>128</v>
      </c>
      <c r="B381" s="106"/>
      <c r="C381" s="106"/>
      <c r="D381" s="67"/>
      <c r="E381" s="67">
        <v>241</v>
      </c>
      <c r="F381" s="37">
        <f t="shared" si="6"/>
        <v>0</v>
      </c>
      <c r="G381" s="44"/>
      <c r="H381" s="44"/>
      <c r="I381" s="102"/>
      <c r="J381" s="102"/>
      <c r="K381" s="44"/>
      <c r="L381" s="44"/>
      <c r="N381" s="43"/>
      <c r="O381" s="107"/>
      <c r="P381" s="107"/>
      <c r="Q381" s="43"/>
      <c r="R381" s="43"/>
      <c r="S381" s="47"/>
      <c r="T381" s="43"/>
      <c r="U381" s="43"/>
      <c r="V381" s="107"/>
      <c r="W381" s="107"/>
      <c r="X381" s="43"/>
      <c r="Y381" s="43"/>
    </row>
    <row r="382" spans="1:25" s="9" customFormat="1" ht="20.25" customHeight="1" hidden="1">
      <c r="A382" s="104" t="s">
        <v>129</v>
      </c>
      <c r="B382" s="104"/>
      <c r="C382" s="104"/>
      <c r="D382" s="66"/>
      <c r="E382" s="66">
        <v>260</v>
      </c>
      <c r="F382" s="37">
        <f t="shared" si="6"/>
        <v>0</v>
      </c>
      <c r="G382" s="37">
        <f>G384+G385</f>
        <v>0</v>
      </c>
      <c r="H382" s="37">
        <f>H384+H385</f>
        <v>0</v>
      </c>
      <c r="I382" s="105">
        <f>I384+I385</f>
        <v>0</v>
      </c>
      <c r="J382" s="105"/>
      <c r="K382" s="37">
        <f>K384+K385</f>
        <v>0</v>
      </c>
      <c r="L382" s="37">
        <f>L384+L385</f>
        <v>0</v>
      </c>
      <c r="N382" s="47"/>
      <c r="O382" s="108"/>
      <c r="P382" s="108"/>
      <c r="Q382" s="47"/>
      <c r="R382" s="47"/>
      <c r="S382" s="47"/>
      <c r="T382" s="47"/>
      <c r="U382" s="47"/>
      <c r="V382" s="108"/>
      <c r="W382" s="108"/>
      <c r="X382" s="47"/>
      <c r="Y382" s="47"/>
    </row>
    <row r="383" spans="1:25" s="9" customFormat="1" ht="20.25" customHeight="1" hidden="1">
      <c r="A383" s="106" t="s">
        <v>18</v>
      </c>
      <c r="B383" s="106"/>
      <c r="C383" s="106"/>
      <c r="D383" s="67"/>
      <c r="E383" s="67"/>
      <c r="F383" s="37">
        <f t="shared" si="6"/>
        <v>0</v>
      </c>
      <c r="G383" s="44"/>
      <c r="H383" s="44"/>
      <c r="I383" s="102"/>
      <c r="J383" s="102"/>
      <c r="K383" s="44"/>
      <c r="L383" s="44"/>
      <c r="N383" s="43"/>
      <c r="O383" s="107"/>
      <c r="P383" s="107"/>
      <c r="Q383" s="43"/>
      <c r="R383" s="43"/>
      <c r="S383" s="47"/>
      <c r="T383" s="43"/>
      <c r="U383" s="43"/>
      <c r="V383" s="107"/>
      <c r="W383" s="107"/>
      <c r="X383" s="43"/>
      <c r="Y383" s="43"/>
    </row>
    <row r="384" spans="1:25" s="9" customFormat="1" ht="20.25" customHeight="1" hidden="1">
      <c r="A384" s="106" t="s">
        <v>130</v>
      </c>
      <c r="B384" s="106"/>
      <c r="C384" s="106"/>
      <c r="D384" s="67"/>
      <c r="E384" s="67">
        <v>262</v>
      </c>
      <c r="F384" s="37">
        <f t="shared" si="6"/>
        <v>0</v>
      </c>
      <c r="G384" s="44"/>
      <c r="H384" s="44"/>
      <c r="I384" s="102"/>
      <c r="J384" s="102"/>
      <c r="K384" s="44"/>
      <c r="L384" s="44"/>
      <c r="N384" s="43"/>
      <c r="O384" s="107"/>
      <c r="P384" s="107"/>
      <c r="Q384" s="43"/>
      <c r="R384" s="43"/>
      <c r="S384" s="47"/>
      <c r="T384" s="43"/>
      <c r="U384" s="43"/>
      <c r="V384" s="107"/>
      <c r="W384" s="107"/>
      <c r="X384" s="43"/>
      <c r="Y384" s="43"/>
    </row>
    <row r="385" spans="1:25" s="9" customFormat="1" ht="20.25" customHeight="1" hidden="1">
      <c r="A385" s="106" t="s">
        <v>131</v>
      </c>
      <c r="B385" s="106"/>
      <c r="C385" s="106"/>
      <c r="D385" s="67"/>
      <c r="E385" s="67">
        <v>263</v>
      </c>
      <c r="F385" s="37">
        <f t="shared" si="6"/>
        <v>0</v>
      </c>
      <c r="G385" s="44"/>
      <c r="H385" s="44"/>
      <c r="I385" s="102"/>
      <c r="J385" s="102"/>
      <c r="K385" s="44"/>
      <c r="L385" s="44"/>
      <c r="N385" s="43"/>
      <c r="O385" s="107"/>
      <c r="P385" s="107"/>
      <c r="Q385" s="43"/>
      <c r="R385" s="43"/>
      <c r="S385" s="47"/>
      <c r="T385" s="43"/>
      <c r="U385" s="43"/>
      <c r="V385" s="107"/>
      <c r="W385" s="107"/>
      <c r="X385" s="43"/>
      <c r="Y385" s="43"/>
    </row>
    <row r="386" spans="1:25" s="9" customFormat="1" ht="20.25" customHeight="1" hidden="1">
      <c r="A386" s="104" t="s">
        <v>132</v>
      </c>
      <c r="B386" s="104"/>
      <c r="C386" s="104"/>
      <c r="D386" s="66"/>
      <c r="E386" s="66">
        <v>290</v>
      </c>
      <c r="F386" s="37">
        <f t="shared" si="6"/>
        <v>0</v>
      </c>
      <c r="G386" s="37">
        <f>G388+G389</f>
        <v>0</v>
      </c>
      <c r="H386" s="37">
        <f>H388+H389</f>
        <v>0</v>
      </c>
      <c r="I386" s="105">
        <f>I388+I389</f>
        <v>0</v>
      </c>
      <c r="J386" s="105"/>
      <c r="K386" s="37">
        <f>K388+K389</f>
        <v>0</v>
      </c>
      <c r="L386" s="37">
        <f>L388+L389</f>
        <v>0</v>
      </c>
      <c r="N386" s="47"/>
      <c r="O386" s="108"/>
      <c r="P386" s="108"/>
      <c r="Q386" s="47"/>
      <c r="R386" s="47"/>
      <c r="S386" s="47"/>
      <c r="T386" s="47"/>
      <c r="U386" s="47"/>
      <c r="V386" s="108"/>
      <c r="W386" s="108"/>
      <c r="X386" s="47"/>
      <c r="Y386" s="47"/>
    </row>
    <row r="387" spans="1:25" s="9" customFormat="1" ht="20.25" customHeight="1" hidden="1">
      <c r="A387" s="106" t="s">
        <v>18</v>
      </c>
      <c r="B387" s="106"/>
      <c r="C387" s="106"/>
      <c r="D387" s="67"/>
      <c r="E387" s="67"/>
      <c r="F387" s="37">
        <f t="shared" si="6"/>
        <v>0</v>
      </c>
      <c r="G387" s="37"/>
      <c r="H387" s="37"/>
      <c r="I387" s="105"/>
      <c r="J387" s="105"/>
      <c r="K387" s="37"/>
      <c r="L387" s="37"/>
      <c r="N387" s="47"/>
      <c r="O387" s="108"/>
      <c r="P387" s="108"/>
      <c r="Q387" s="47"/>
      <c r="R387" s="47"/>
      <c r="S387" s="47"/>
      <c r="T387" s="47"/>
      <c r="U387" s="47"/>
      <c r="V387" s="108"/>
      <c r="W387" s="108"/>
      <c r="X387" s="47"/>
      <c r="Y387" s="47"/>
    </row>
    <row r="388" spans="1:25" s="9" customFormat="1" ht="20.25" customHeight="1" hidden="1">
      <c r="A388" s="106" t="s">
        <v>133</v>
      </c>
      <c r="B388" s="106"/>
      <c r="C388" s="106"/>
      <c r="D388" s="67"/>
      <c r="E388" s="67"/>
      <c r="F388" s="37">
        <f t="shared" si="6"/>
        <v>0</v>
      </c>
      <c r="G388" s="37"/>
      <c r="H388" s="37"/>
      <c r="I388" s="105"/>
      <c r="J388" s="105"/>
      <c r="K388" s="37"/>
      <c r="L388" s="37"/>
      <c r="N388" s="47"/>
      <c r="O388" s="108"/>
      <c r="P388" s="108"/>
      <c r="Q388" s="47"/>
      <c r="R388" s="47"/>
      <c r="S388" s="47"/>
      <c r="T388" s="47"/>
      <c r="U388" s="47"/>
      <c r="V388" s="108"/>
      <c r="W388" s="108"/>
      <c r="X388" s="47"/>
      <c r="Y388" s="47"/>
    </row>
    <row r="389" spans="1:25" s="9" customFormat="1" ht="20.25" customHeight="1" hidden="1">
      <c r="A389" s="106" t="s">
        <v>134</v>
      </c>
      <c r="B389" s="106"/>
      <c r="C389" s="106"/>
      <c r="D389" s="67"/>
      <c r="E389" s="67"/>
      <c r="F389" s="37">
        <f t="shared" si="6"/>
        <v>0</v>
      </c>
      <c r="G389" s="37"/>
      <c r="H389" s="37"/>
      <c r="I389" s="105"/>
      <c r="J389" s="105"/>
      <c r="K389" s="37"/>
      <c r="L389" s="37"/>
      <c r="N389" s="47"/>
      <c r="O389" s="108"/>
      <c r="P389" s="108"/>
      <c r="Q389" s="47"/>
      <c r="R389" s="47"/>
      <c r="S389" s="47"/>
      <c r="T389" s="47"/>
      <c r="U389" s="47"/>
      <c r="V389" s="108"/>
      <c r="W389" s="108"/>
      <c r="X389" s="47"/>
      <c r="Y389" s="47"/>
    </row>
    <row r="390" spans="1:25" s="9" customFormat="1" ht="20.25" customHeight="1">
      <c r="A390" s="104" t="s">
        <v>135</v>
      </c>
      <c r="B390" s="104"/>
      <c r="C390" s="104"/>
      <c r="D390" s="66"/>
      <c r="E390" s="66">
        <v>300</v>
      </c>
      <c r="F390" s="37">
        <f t="shared" si="6"/>
        <v>52524</v>
      </c>
      <c r="G390" s="37">
        <f>G392+G393+G394+G395</f>
        <v>52524</v>
      </c>
      <c r="H390" s="37">
        <f>H392+H393+H394+H395</f>
        <v>0</v>
      </c>
      <c r="I390" s="105">
        <f>I392+I393+I394+I395</f>
        <v>0</v>
      </c>
      <c r="J390" s="105"/>
      <c r="K390" s="37">
        <f>K392+K393+K394+K395</f>
        <v>0</v>
      </c>
      <c r="L390" s="37">
        <f>L392+L393+L394+L395</f>
        <v>0</v>
      </c>
      <c r="N390" s="47"/>
      <c r="O390" s="108"/>
      <c r="P390" s="108"/>
      <c r="Q390" s="47"/>
      <c r="R390" s="47"/>
      <c r="S390" s="47"/>
      <c r="T390" s="47"/>
      <c r="U390" s="47"/>
      <c r="V390" s="108"/>
      <c r="W390" s="108"/>
      <c r="X390" s="47"/>
      <c r="Y390" s="47"/>
    </row>
    <row r="391" spans="1:25" s="9" customFormat="1" ht="19.5" customHeight="1">
      <c r="A391" s="106" t="s">
        <v>18</v>
      </c>
      <c r="B391" s="106"/>
      <c r="C391" s="106"/>
      <c r="D391" s="67"/>
      <c r="E391" s="67"/>
      <c r="F391" s="37">
        <f t="shared" si="6"/>
        <v>0</v>
      </c>
      <c r="G391" s="44"/>
      <c r="H391" s="44"/>
      <c r="I391" s="102"/>
      <c r="J391" s="102"/>
      <c r="K391" s="44"/>
      <c r="L391" s="44"/>
      <c r="N391" s="43"/>
      <c r="O391" s="107"/>
      <c r="P391" s="107"/>
      <c r="Q391" s="43"/>
      <c r="R391" s="43"/>
      <c r="S391" s="47"/>
      <c r="T391" s="43"/>
      <c r="U391" s="43"/>
      <c r="V391" s="107"/>
      <c r="W391" s="107"/>
      <c r="X391" s="43"/>
      <c r="Y391" s="43"/>
    </row>
    <row r="392" spans="1:25" s="9" customFormat="1" ht="20.25" customHeight="1" hidden="1">
      <c r="A392" s="106" t="s">
        <v>136</v>
      </c>
      <c r="B392" s="106"/>
      <c r="C392" s="106"/>
      <c r="D392" s="67"/>
      <c r="E392" s="67">
        <v>310</v>
      </c>
      <c r="F392" s="37">
        <f t="shared" si="6"/>
        <v>0</v>
      </c>
      <c r="G392" s="44"/>
      <c r="H392" s="44"/>
      <c r="I392" s="102"/>
      <c r="J392" s="102"/>
      <c r="K392" s="44"/>
      <c r="L392" s="44"/>
      <c r="N392" s="43"/>
      <c r="O392" s="107"/>
      <c r="P392" s="107"/>
      <c r="Q392" s="43"/>
      <c r="R392" s="43"/>
      <c r="S392" s="47"/>
      <c r="T392" s="43"/>
      <c r="U392" s="43"/>
      <c r="V392" s="107"/>
      <c r="W392" s="107"/>
      <c r="X392" s="43"/>
      <c r="Y392" s="43"/>
    </row>
    <row r="393" spans="1:25" s="9" customFormat="1" ht="20.25" customHeight="1" hidden="1">
      <c r="A393" s="106" t="s">
        <v>137</v>
      </c>
      <c r="B393" s="106"/>
      <c r="C393" s="106"/>
      <c r="D393" s="67"/>
      <c r="E393" s="67">
        <v>320</v>
      </c>
      <c r="F393" s="37">
        <f t="shared" si="6"/>
        <v>0</v>
      </c>
      <c r="G393" s="44"/>
      <c r="H393" s="44"/>
      <c r="I393" s="102"/>
      <c r="J393" s="102"/>
      <c r="K393" s="44"/>
      <c r="L393" s="44"/>
      <c r="N393" s="43"/>
      <c r="O393" s="107"/>
      <c r="P393" s="107"/>
      <c r="Q393" s="43"/>
      <c r="R393" s="43"/>
      <c r="S393" s="47"/>
      <c r="T393" s="43"/>
      <c r="U393" s="43"/>
      <c r="V393" s="107"/>
      <c r="W393" s="107"/>
      <c r="X393" s="43"/>
      <c r="Y393" s="43"/>
    </row>
    <row r="394" spans="1:25" s="9" customFormat="1" ht="18" customHeight="1">
      <c r="A394" s="106" t="s">
        <v>139</v>
      </c>
      <c r="B394" s="106"/>
      <c r="C394" s="106"/>
      <c r="D394" s="67">
        <v>244</v>
      </c>
      <c r="E394" s="67">
        <v>340</v>
      </c>
      <c r="F394" s="37">
        <f t="shared" si="6"/>
        <v>52524</v>
      </c>
      <c r="G394" s="44">
        <v>52524</v>
      </c>
      <c r="H394" s="44"/>
      <c r="I394" s="102"/>
      <c r="J394" s="102"/>
      <c r="K394" s="44"/>
      <c r="L394" s="44"/>
      <c r="N394" s="43"/>
      <c r="O394" s="107"/>
      <c r="P394" s="107"/>
      <c r="Q394" s="43"/>
      <c r="R394" s="43"/>
      <c r="S394" s="47"/>
      <c r="T394" s="43"/>
      <c r="U394" s="43"/>
      <c r="V394" s="107"/>
      <c r="W394" s="107"/>
      <c r="X394" s="43"/>
      <c r="Y394" s="43"/>
    </row>
    <row r="395" spans="1:25" s="9" customFormat="1" ht="20.25" customHeight="1">
      <c r="A395" s="106" t="s">
        <v>132</v>
      </c>
      <c r="B395" s="106"/>
      <c r="C395" s="106"/>
      <c r="D395" s="67"/>
      <c r="E395" s="67">
        <v>290</v>
      </c>
      <c r="F395" s="37">
        <f t="shared" si="6"/>
        <v>0</v>
      </c>
      <c r="G395" s="44">
        <v>0</v>
      </c>
      <c r="H395" s="44"/>
      <c r="I395" s="102"/>
      <c r="J395" s="102"/>
      <c r="K395" s="44"/>
      <c r="L395" s="44"/>
      <c r="N395" s="43"/>
      <c r="O395" s="107"/>
      <c r="P395" s="107"/>
      <c r="Q395" s="43"/>
      <c r="R395" s="43"/>
      <c r="S395" s="47"/>
      <c r="T395" s="43"/>
      <c r="U395" s="43"/>
      <c r="V395" s="107"/>
      <c r="W395" s="107"/>
      <c r="X395" s="43"/>
      <c r="Y395" s="43"/>
    </row>
    <row r="396" spans="1:25" s="9" customFormat="1" ht="28.5" customHeight="1">
      <c r="A396" s="104" t="s">
        <v>140</v>
      </c>
      <c r="B396" s="104"/>
      <c r="C396" s="104"/>
      <c r="D396" s="66"/>
      <c r="E396" s="66">
        <v>500</v>
      </c>
      <c r="F396" s="37">
        <f t="shared" si="6"/>
        <v>0</v>
      </c>
      <c r="G396" s="37"/>
      <c r="H396" s="37"/>
      <c r="I396" s="105"/>
      <c r="J396" s="105"/>
      <c r="K396" s="37"/>
      <c r="L396" s="37"/>
      <c r="N396" s="47"/>
      <c r="O396" s="108"/>
      <c r="P396" s="108"/>
      <c r="Q396" s="47"/>
      <c r="R396" s="47"/>
      <c r="S396" s="47"/>
      <c r="T396" s="47"/>
      <c r="U396" s="47"/>
      <c r="V396" s="108"/>
      <c r="W396" s="108"/>
      <c r="X396" s="47"/>
      <c r="Y396" s="47"/>
    </row>
    <row r="397" spans="1:25" s="9" customFormat="1" ht="21" customHeight="1" hidden="1" thickBot="1">
      <c r="A397" s="106" t="s">
        <v>18</v>
      </c>
      <c r="B397" s="106"/>
      <c r="C397" s="106"/>
      <c r="D397" s="67"/>
      <c r="E397" s="67"/>
      <c r="F397" s="37">
        <f t="shared" si="6"/>
        <v>0</v>
      </c>
      <c r="G397" s="44"/>
      <c r="H397" s="44"/>
      <c r="I397" s="102"/>
      <c r="J397" s="102"/>
      <c r="K397" s="44"/>
      <c r="L397" s="44"/>
      <c r="N397" s="43"/>
      <c r="O397" s="107"/>
      <c r="P397" s="107"/>
      <c r="Q397" s="43"/>
      <c r="R397" s="43"/>
      <c r="S397" s="47"/>
      <c r="T397" s="43"/>
      <c r="U397" s="43"/>
      <c r="V397" s="107"/>
      <c r="W397" s="107"/>
      <c r="X397" s="43"/>
      <c r="Y397" s="43"/>
    </row>
    <row r="398" spans="1:25" s="9" customFormat="1" ht="21" customHeight="1" hidden="1" thickBot="1">
      <c r="A398" s="106" t="s">
        <v>141</v>
      </c>
      <c r="B398" s="106"/>
      <c r="C398" s="106"/>
      <c r="D398" s="67"/>
      <c r="E398" s="67">
        <v>520</v>
      </c>
      <c r="F398" s="37">
        <f t="shared" si="6"/>
        <v>0</v>
      </c>
      <c r="G398" s="44"/>
      <c r="H398" s="44"/>
      <c r="I398" s="102"/>
      <c r="J398" s="102"/>
      <c r="K398" s="44"/>
      <c r="L398" s="44"/>
      <c r="N398" s="43"/>
      <c r="O398" s="107"/>
      <c r="P398" s="107"/>
      <c r="Q398" s="43"/>
      <c r="R398" s="43"/>
      <c r="S398" s="47"/>
      <c r="T398" s="43"/>
      <c r="U398" s="43"/>
      <c r="V398" s="107"/>
      <c r="W398" s="107"/>
      <c r="X398" s="43"/>
      <c r="Y398" s="43"/>
    </row>
    <row r="399" spans="1:25" s="9" customFormat="1" ht="21" customHeight="1" hidden="1" thickBot="1">
      <c r="A399" s="106" t="s">
        <v>142</v>
      </c>
      <c r="B399" s="106"/>
      <c r="C399" s="106"/>
      <c r="D399" s="67"/>
      <c r="E399" s="67">
        <v>530</v>
      </c>
      <c r="F399" s="37">
        <f t="shared" si="6"/>
        <v>0</v>
      </c>
      <c r="G399" s="44"/>
      <c r="H399" s="44"/>
      <c r="I399" s="102"/>
      <c r="J399" s="102"/>
      <c r="K399" s="44"/>
      <c r="L399" s="44"/>
      <c r="N399" s="43"/>
      <c r="O399" s="107"/>
      <c r="P399" s="107"/>
      <c r="Q399" s="43"/>
      <c r="R399" s="43"/>
      <c r="S399" s="47"/>
      <c r="T399" s="43"/>
      <c r="U399" s="43"/>
      <c r="V399" s="107"/>
      <c r="W399" s="107"/>
      <c r="X399" s="43"/>
      <c r="Y399" s="43"/>
    </row>
    <row r="400" spans="1:25" s="9" customFormat="1" ht="21" customHeight="1" hidden="1" thickBot="1">
      <c r="A400" s="270" t="s">
        <v>143</v>
      </c>
      <c r="B400" s="270"/>
      <c r="C400" s="270"/>
      <c r="D400" s="74"/>
      <c r="E400" s="26"/>
      <c r="F400" s="37">
        <f t="shared" si="6"/>
        <v>0</v>
      </c>
      <c r="G400" s="26"/>
      <c r="H400" s="26"/>
      <c r="I400" s="102"/>
      <c r="J400" s="102"/>
      <c r="K400" s="26"/>
      <c r="L400" s="26"/>
      <c r="N400" s="43"/>
      <c r="O400" s="107"/>
      <c r="P400" s="107"/>
      <c r="Q400" s="43"/>
      <c r="R400" s="43"/>
      <c r="S400" s="47"/>
      <c r="T400" s="43"/>
      <c r="U400" s="43"/>
      <c r="V400" s="107"/>
      <c r="W400" s="107"/>
      <c r="X400" s="43"/>
      <c r="Y400" s="43"/>
    </row>
    <row r="401" spans="1:25" s="9" customFormat="1" ht="21" customHeight="1" hidden="1" thickBot="1">
      <c r="A401" s="270" t="s">
        <v>144</v>
      </c>
      <c r="B401" s="270"/>
      <c r="C401" s="270"/>
      <c r="D401" s="74"/>
      <c r="E401" s="26"/>
      <c r="F401" s="37">
        <f t="shared" si="6"/>
        <v>0</v>
      </c>
      <c r="G401" s="26"/>
      <c r="H401" s="26"/>
      <c r="I401" s="102"/>
      <c r="J401" s="102"/>
      <c r="K401" s="26"/>
      <c r="L401" s="26"/>
      <c r="N401" s="43"/>
      <c r="O401" s="107"/>
      <c r="P401" s="107"/>
      <c r="Q401" s="43"/>
      <c r="R401" s="43"/>
      <c r="S401" s="47"/>
      <c r="T401" s="43"/>
      <c r="U401" s="43"/>
      <c r="V401" s="107"/>
      <c r="W401" s="107"/>
      <c r="X401" s="43"/>
      <c r="Y401" s="43"/>
    </row>
    <row r="402" spans="1:25" s="9" customFormat="1" ht="21" customHeight="1" hidden="1" thickBot="1">
      <c r="A402" s="270" t="s">
        <v>145</v>
      </c>
      <c r="B402" s="270"/>
      <c r="C402" s="270"/>
      <c r="D402" s="74"/>
      <c r="E402" s="26"/>
      <c r="F402" s="26"/>
      <c r="G402" s="26"/>
      <c r="H402" s="26"/>
      <c r="I402" s="102"/>
      <c r="J402" s="102"/>
      <c r="K402" s="26"/>
      <c r="L402" s="26"/>
      <c r="N402" s="43"/>
      <c r="O402" s="107"/>
      <c r="P402" s="107"/>
      <c r="Q402" s="43"/>
      <c r="R402" s="43"/>
      <c r="S402" s="47"/>
      <c r="T402" s="43"/>
      <c r="U402" s="43"/>
      <c r="V402" s="107"/>
      <c r="W402" s="107"/>
      <c r="X402" s="43"/>
      <c r="Y402" s="43"/>
    </row>
    <row r="403" spans="1:25" s="9" customFormat="1" ht="20.25">
      <c r="A403" s="103" t="s">
        <v>199</v>
      </c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s="9" customFormat="1" ht="20.25">
      <c r="A404" s="104" t="s">
        <v>115</v>
      </c>
      <c r="B404" s="104"/>
      <c r="C404" s="104"/>
      <c r="D404" s="66"/>
      <c r="E404" s="66"/>
      <c r="F404" s="37">
        <f>F406+F411+F419+F422+F426+F430+F436</f>
        <v>18000</v>
      </c>
      <c r="G404" s="37">
        <f>G406+G411+G419+G422+G426+G430+G436</f>
        <v>18000</v>
      </c>
      <c r="H404" s="37">
        <f>H406+H411+H419+H422+H426+H430+H436</f>
        <v>0</v>
      </c>
      <c r="I404" s="105">
        <f>I406+I411+I422+I426+I430+I436</f>
        <v>0</v>
      </c>
      <c r="J404" s="105"/>
      <c r="K404" s="37">
        <f>K406+K411+K422+K426+K430+K436</f>
        <v>0</v>
      </c>
      <c r="L404" s="37">
        <f>L406+L411+L422+L426+L430+L436</f>
        <v>0</v>
      </c>
      <c r="N404" s="47"/>
      <c r="O404" s="108"/>
      <c r="P404" s="108"/>
      <c r="Q404" s="47"/>
      <c r="R404" s="47"/>
      <c r="S404" s="47"/>
      <c r="T404" s="47"/>
      <c r="U404" s="47"/>
      <c r="V404" s="108"/>
      <c r="W404" s="108"/>
      <c r="X404" s="47"/>
      <c r="Y404" s="47"/>
    </row>
    <row r="405" spans="1:25" s="9" customFormat="1" ht="21" customHeight="1">
      <c r="A405" s="106" t="s">
        <v>86</v>
      </c>
      <c r="B405" s="106"/>
      <c r="C405" s="106"/>
      <c r="D405" s="67"/>
      <c r="E405" s="67"/>
      <c r="F405" s="44"/>
      <c r="G405" s="44"/>
      <c r="H405" s="44"/>
      <c r="I405" s="102"/>
      <c r="J405" s="102"/>
      <c r="K405" s="44"/>
      <c r="L405" s="44"/>
      <c r="N405" s="43"/>
      <c r="O405" s="107"/>
      <c r="P405" s="107"/>
      <c r="Q405" s="43"/>
      <c r="R405" s="43"/>
      <c r="S405" s="47"/>
      <c r="T405" s="43"/>
      <c r="U405" s="43"/>
      <c r="V405" s="107"/>
      <c r="W405" s="107"/>
      <c r="X405" s="43"/>
      <c r="Y405" s="43"/>
    </row>
    <row r="406" spans="1:25" s="9" customFormat="1" ht="20.25" customHeight="1" hidden="1">
      <c r="A406" s="104" t="s">
        <v>116</v>
      </c>
      <c r="B406" s="104"/>
      <c r="C406" s="104"/>
      <c r="D406" s="66"/>
      <c r="E406" s="66">
        <v>210</v>
      </c>
      <c r="F406" s="37">
        <f aca="true" t="shared" si="7" ref="F406:F441">G406+H406+I406+K406+L406</f>
        <v>0</v>
      </c>
      <c r="G406" s="37">
        <f>G408+G409+G410</f>
        <v>0</v>
      </c>
      <c r="H406" s="37">
        <f>H408+H409+H410</f>
        <v>0</v>
      </c>
      <c r="I406" s="105">
        <f>I408+I409+I410</f>
        <v>0</v>
      </c>
      <c r="J406" s="105"/>
      <c r="K406" s="37">
        <f>K408+K409+K410</f>
        <v>0</v>
      </c>
      <c r="L406" s="37">
        <f>L408+L409+L410</f>
        <v>0</v>
      </c>
      <c r="N406" s="47"/>
      <c r="O406" s="108"/>
      <c r="P406" s="108"/>
      <c r="Q406" s="47"/>
      <c r="R406" s="47"/>
      <c r="S406" s="47"/>
      <c r="T406" s="47"/>
      <c r="U406" s="47"/>
      <c r="V406" s="108"/>
      <c r="W406" s="108"/>
      <c r="X406" s="47"/>
      <c r="Y406" s="47"/>
    </row>
    <row r="407" spans="1:25" s="9" customFormat="1" ht="20.25" customHeight="1" hidden="1">
      <c r="A407" s="106" t="s">
        <v>18</v>
      </c>
      <c r="B407" s="106"/>
      <c r="C407" s="106"/>
      <c r="D407" s="67"/>
      <c r="E407" s="67"/>
      <c r="F407" s="37">
        <f t="shared" si="7"/>
        <v>0</v>
      </c>
      <c r="G407" s="44"/>
      <c r="H407" s="44"/>
      <c r="I407" s="102"/>
      <c r="J407" s="102"/>
      <c r="K407" s="44"/>
      <c r="L407" s="44"/>
      <c r="N407" s="43"/>
      <c r="O407" s="107"/>
      <c r="P407" s="107"/>
      <c r="Q407" s="43"/>
      <c r="R407" s="43"/>
      <c r="S407" s="47"/>
      <c r="T407" s="43"/>
      <c r="U407" s="43"/>
      <c r="V407" s="107"/>
      <c r="W407" s="107"/>
      <c r="X407" s="43"/>
      <c r="Y407" s="43"/>
    </row>
    <row r="408" spans="1:25" s="9" customFormat="1" ht="20.25" customHeight="1" hidden="1">
      <c r="A408" s="106" t="s">
        <v>117</v>
      </c>
      <c r="B408" s="106"/>
      <c r="C408" s="106"/>
      <c r="D408" s="67"/>
      <c r="E408" s="67">
        <v>211</v>
      </c>
      <c r="F408" s="37">
        <f t="shared" si="7"/>
        <v>0</v>
      </c>
      <c r="G408" s="44"/>
      <c r="H408" s="44"/>
      <c r="I408" s="102"/>
      <c r="J408" s="102"/>
      <c r="K408" s="44"/>
      <c r="L408" s="44"/>
      <c r="N408" s="43"/>
      <c r="O408" s="107"/>
      <c r="P408" s="107"/>
      <c r="Q408" s="43"/>
      <c r="R408" s="43"/>
      <c r="S408" s="47"/>
      <c r="T408" s="43"/>
      <c r="U408" s="43"/>
      <c r="V408" s="107"/>
      <c r="W408" s="107"/>
      <c r="X408" s="43"/>
      <c r="Y408" s="43"/>
    </row>
    <row r="409" spans="1:25" s="9" customFormat="1" ht="20.25" customHeight="1" hidden="1">
      <c r="A409" s="106" t="s">
        <v>118</v>
      </c>
      <c r="B409" s="106"/>
      <c r="C409" s="106"/>
      <c r="D409" s="67"/>
      <c r="E409" s="67">
        <v>212</v>
      </c>
      <c r="F409" s="37">
        <f t="shared" si="7"/>
        <v>0</v>
      </c>
      <c r="G409" s="44"/>
      <c r="H409" s="44"/>
      <c r="I409" s="102"/>
      <c r="J409" s="102"/>
      <c r="K409" s="44"/>
      <c r="L409" s="44"/>
      <c r="N409" s="43"/>
      <c r="O409" s="107"/>
      <c r="P409" s="107"/>
      <c r="Q409" s="43"/>
      <c r="R409" s="43"/>
      <c r="S409" s="47"/>
      <c r="T409" s="43"/>
      <c r="U409" s="43"/>
      <c r="V409" s="107"/>
      <c r="W409" s="107"/>
      <c r="X409" s="43"/>
      <c r="Y409" s="43"/>
    </row>
    <row r="410" spans="1:25" s="9" customFormat="1" ht="20.25" customHeight="1" hidden="1">
      <c r="A410" s="106" t="s">
        <v>119</v>
      </c>
      <c r="B410" s="106"/>
      <c r="C410" s="106"/>
      <c r="D410" s="67"/>
      <c r="E410" s="67">
        <v>213</v>
      </c>
      <c r="F410" s="37">
        <f t="shared" si="7"/>
        <v>0</v>
      </c>
      <c r="G410" s="44"/>
      <c r="H410" s="44"/>
      <c r="I410" s="102"/>
      <c r="J410" s="102"/>
      <c r="K410" s="44"/>
      <c r="L410" s="44"/>
      <c r="N410" s="43"/>
      <c r="O410" s="107"/>
      <c r="P410" s="107"/>
      <c r="Q410" s="43"/>
      <c r="R410" s="43"/>
      <c r="S410" s="47"/>
      <c r="T410" s="43"/>
      <c r="U410" s="43"/>
      <c r="V410" s="107"/>
      <c r="W410" s="107"/>
      <c r="X410" s="43"/>
      <c r="Y410" s="43"/>
    </row>
    <row r="411" spans="1:25" s="9" customFormat="1" ht="20.25">
      <c r="A411" s="104" t="s">
        <v>120</v>
      </c>
      <c r="B411" s="104"/>
      <c r="C411" s="104"/>
      <c r="D411" s="66"/>
      <c r="E411" s="66">
        <v>220</v>
      </c>
      <c r="F411" s="37">
        <f t="shared" si="7"/>
        <v>18000</v>
      </c>
      <c r="G411" s="37">
        <f>G413++G414+G415+G416+G417+G418</f>
        <v>18000</v>
      </c>
      <c r="H411" s="37">
        <f>H413++H414+H415+H416+H417+H418</f>
        <v>0</v>
      </c>
      <c r="I411" s="105">
        <f>I413+I414+I415+I416+I417+I418</f>
        <v>0</v>
      </c>
      <c r="J411" s="105"/>
      <c r="K411" s="105"/>
      <c r="L411" s="105"/>
      <c r="N411" s="47"/>
      <c r="O411" s="108"/>
      <c r="P411" s="108"/>
      <c r="Q411" s="47"/>
      <c r="R411" s="47"/>
      <c r="S411" s="47"/>
      <c r="T411" s="47"/>
      <c r="U411" s="47"/>
      <c r="V411" s="108"/>
      <c r="W411" s="108"/>
      <c r="X411" s="47"/>
      <c r="Y411" s="47"/>
    </row>
    <row r="412" spans="1:25" s="9" customFormat="1" ht="0.75" customHeight="1">
      <c r="A412" s="106" t="s">
        <v>18</v>
      </c>
      <c r="B412" s="106"/>
      <c r="C412" s="106"/>
      <c r="D412" s="67"/>
      <c r="E412" s="67"/>
      <c r="F412" s="37">
        <f t="shared" si="7"/>
        <v>0</v>
      </c>
      <c r="G412" s="44"/>
      <c r="H412" s="44"/>
      <c r="I412" s="102"/>
      <c r="J412" s="102"/>
      <c r="K412" s="44"/>
      <c r="L412" s="44"/>
      <c r="N412" s="43"/>
      <c r="O412" s="107"/>
      <c r="P412" s="107"/>
      <c r="Q412" s="43"/>
      <c r="R412" s="43"/>
      <c r="S412" s="47"/>
      <c r="T412" s="43"/>
      <c r="U412" s="43"/>
      <c r="V412" s="107"/>
      <c r="W412" s="107"/>
      <c r="X412" s="43"/>
      <c r="Y412" s="43"/>
    </row>
    <row r="413" spans="1:25" s="9" customFormat="1" ht="20.25" customHeight="1" hidden="1">
      <c r="A413" s="106" t="s">
        <v>121</v>
      </c>
      <c r="B413" s="106"/>
      <c r="C413" s="106"/>
      <c r="D413" s="67"/>
      <c r="E413" s="67">
        <v>221</v>
      </c>
      <c r="F413" s="37">
        <f t="shared" si="7"/>
        <v>0</v>
      </c>
      <c r="G413" s="44"/>
      <c r="H413" s="44"/>
      <c r="I413" s="102"/>
      <c r="J413" s="102"/>
      <c r="K413" s="44"/>
      <c r="L413" s="44"/>
      <c r="N413" s="43"/>
      <c r="O413" s="107"/>
      <c r="P413" s="107"/>
      <c r="Q413" s="43"/>
      <c r="R413" s="43"/>
      <c r="S413" s="47"/>
      <c r="T413" s="43"/>
      <c r="U413" s="43"/>
      <c r="V413" s="107"/>
      <c r="W413" s="107"/>
      <c r="X413" s="43"/>
      <c r="Y413" s="43"/>
    </row>
    <row r="414" spans="1:25" s="9" customFormat="1" ht="20.25" customHeight="1" hidden="1">
      <c r="A414" s="106" t="s">
        <v>122</v>
      </c>
      <c r="B414" s="106"/>
      <c r="C414" s="106"/>
      <c r="D414" s="67"/>
      <c r="E414" s="67">
        <v>222</v>
      </c>
      <c r="F414" s="37">
        <f t="shared" si="7"/>
        <v>0</v>
      </c>
      <c r="G414" s="44"/>
      <c r="H414" s="44"/>
      <c r="I414" s="102"/>
      <c r="J414" s="102"/>
      <c r="K414" s="44"/>
      <c r="L414" s="44"/>
      <c r="N414" s="43"/>
      <c r="O414" s="107"/>
      <c r="P414" s="107"/>
      <c r="Q414" s="43"/>
      <c r="R414" s="43"/>
      <c r="S414" s="47"/>
      <c r="T414" s="43"/>
      <c r="U414" s="43"/>
      <c r="V414" s="107"/>
      <c r="W414" s="107"/>
      <c r="X414" s="43"/>
      <c r="Y414" s="43"/>
    </row>
    <row r="415" spans="1:25" s="9" customFormat="1" ht="20.25" customHeight="1" hidden="1">
      <c r="A415" s="106" t="s">
        <v>123</v>
      </c>
      <c r="B415" s="106"/>
      <c r="C415" s="106"/>
      <c r="D415" s="67"/>
      <c r="E415" s="67">
        <v>223</v>
      </c>
      <c r="F415" s="37">
        <f t="shared" si="7"/>
        <v>0</v>
      </c>
      <c r="G415" s="44"/>
      <c r="H415" s="44"/>
      <c r="I415" s="102"/>
      <c r="J415" s="102"/>
      <c r="K415" s="44"/>
      <c r="L415" s="44"/>
      <c r="N415" s="43"/>
      <c r="O415" s="107"/>
      <c r="P415" s="107"/>
      <c r="Q415" s="43"/>
      <c r="R415" s="43"/>
      <c r="S415" s="47"/>
      <c r="T415" s="43"/>
      <c r="U415" s="43"/>
      <c r="V415" s="107"/>
      <c r="W415" s="107"/>
      <c r="X415" s="43"/>
      <c r="Y415" s="43"/>
    </row>
    <row r="416" spans="1:25" s="9" customFormat="1" ht="20.25" customHeight="1" hidden="1">
      <c r="A416" s="106" t="s">
        <v>124</v>
      </c>
      <c r="B416" s="106"/>
      <c r="C416" s="106"/>
      <c r="D416" s="67"/>
      <c r="E416" s="67">
        <v>224</v>
      </c>
      <c r="F416" s="37">
        <f t="shared" si="7"/>
        <v>0</v>
      </c>
      <c r="G416" s="44"/>
      <c r="H416" s="44"/>
      <c r="I416" s="102"/>
      <c r="J416" s="102"/>
      <c r="K416" s="44"/>
      <c r="L416" s="44"/>
      <c r="N416" s="43"/>
      <c r="O416" s="107"/>
      <c r="P416" s="107"/>
      <c r="Q416" s="43"/>
      <c r="R416" s="43"/>
      <c r="S416" s="47"/>
      <c r="T416" s="43"/>
      <c r="U416" s="43"/>
      <c r="V416" s="107"/>
      <c r="W416" s="107"/>
      <c r="X416" s="43"/>
      <c r="Y416" s="43"/>
    </row>
    <row r="417" spans="1:25" s="9" customFormat="1" ht="20.25" customHeight="1" hidden="1">
      <c r="A417" s="106" t="s">
        <v>125</v>
      </c>
      <c r="B417" s="106"/>
      <c r="C417" s="106"/>
      <c r="D417" s="67"/>
      <c r="E417" s="67">
        <v>225</v>
      </c>
      <c r="F417" s="37">
        <f t="shared" si="7"/>
        <v>0</v>
      </c>
      <c r="G417" s="44"/>
      <c r="H417" s="44"/>
      <c r="I417" s="102"/>
      <c r="J417" s="102"/>
      <c r="K417" s="44"/>
      <c r="L417" s="44"/>
      <c r="N417" s="43"/>
      <c r="O417" s="107"/>
      <c r="P417" s="107"/>
      <c r="Q417" s="43"/>
      <c r="R417" s="43"/>
      <c r="S417" s="47"/>
      <c r="T417" s="43"/>
      <c r="U417" s="43"/>
      <c r="V417" s="107"/>
      <c r="W417" s="107"/>
      <c r="X417" s="43"/>
      <c r="Y417" s="43"/>
    </row>
    <row r="418" spans="1:25" s="9" customFormat="1" ht="31.5" customHeight="1">
      <c r="A418" s="106" t="s">
        <v>126</v>
      </c>
      <c r="B418" s="106"/>
      <c r="C418" s="106"/>
      <c r="D418" s="67">
        <v>244</v>
      </c>
      <c r="E418" s="67">
        <v>226</v>
      </c>
      <c r="F418" s="37">
        <f t="shared" si="7"/>
        <v>18000</v>
      </c>
      <c r="G418" s="44">
        <v>18000</v>
      </c>
      <c r="H418" s="44"/>
      <c r="I418" s="102"/>
      <c r="J418" s="102"/>
      <c r="K418" s="44"/>
      <c r="L418" s="44"/>
      <c r="N418" s="43"/>
      <c r="O418" s="107"/>
      <c r="P418" s="107"/>
      <c r="Q418" s="43"/>
      <c r="R418" s="43"/>
      <c r="S418" s="47"/>
      <c r="T418" s="43"/>
      <c r="U418" s="43"/>
      <c r="V418" s="107"/>
      <c r="W418" s="107"/>
      <c r="X418" s="43"/>
      <c r="Y418" s="43"/>
    </row>
    <row r="419" spans="1:25" s="9" customFormat="1" ht="20.25" customHeight="1" hidden="1">
      <c r="A419" s="104" t="s">
        <v>127</v>
      </c>
      <c r="B419" s="104"/>
      <c r="C419" s="104"/>
      <c r="D419" s="66"/>
      <c r="E419" s="66">
        <v>240</v>
      </c>
      <c r="F419" s="37">
        <f t="shared" si="7"/>
        <v>0</v>
      </c>
      <c r="G419" s="37"/>
      <c r="H419" s="37"/>
      <c r="I419" s="105"/>
      <c r="J419" s="105"/>
      <c r="K419" s="37"/>
      <c r="L419" s="37"/>
      <c r="N419" s="47"/>
      <c r="O419" s="108"/>
      <c r="P419" s="108"/>
      <c r="Q419" s="47"/>
      <c r="R419" s="47"/>
      <c r="S419" s="47"/>
      <c r="T419" s="47"/>
      <c r="U419" s="47"/>
      <c r="V419" s="108"/>
      <c r="W419" s="108"/>
      <c r="X419" s="47"/>
      <c r="Y419" s="47"/>
    </row>
    <row r="420" spans="1:25" s="9" customFormat="1" ht="20.25" customHeight="1" hidden="1">
      <c r="A420" s="106" t="s">
        <v>18</v>
      </c>
      <c r="B420" s="106"/>
      <c r="C420" s="106"/>
      <c r="D420" s="67"/>
      <c r="E420" s="67"/>
      <c r="F420" s="37">
        <f t="shared" si="7"/>
        <v>0</v>
      </c>
      <c r="G420" s="44"/>
      <c r="H420" s="44"/>
      <c r="I420" s="102"/>
      <c r="J420" s="102"/>
      <c r="K420" s="44"/>
      <c r="L420" s="44"/>
      <c r="N420" s="43"/>
      <c r="O420" s="107"/>
      <c r="P420" s="107"/>
      <c r="Q420" s="43"/>
      <c r="R420" s="43"/>
      <c r="S420" s="47"/>
      <c r="T420" s="43"/>
      <c r="U420" s="43"/>
      <c r="V420" s="107"/>
      <c r="W420" s="107"/>
      <c r="X420" s="43"/>
      <c r="Y420" s="43"/>
    </row>
    <row r="421" spans="1:25" s="9" customFormat="1" ht="20.25" customHeight="1" hidden="1">
      <c r="A421" s="106" t="s">
        <v>128</v>
      </c>
      <c r="B421" s="106"/>
      <c r="C421" s="106"/>
      <c r="D421" s="67"/>
      <c r="E421" s="67">
        <v>241</v>
      </c>
      <c r="F421" s="37">
        <f t="shared" si="7"/>
        <v>0</v>
      </c>
      <c r="G421" s="44"/>
      <c r="H421" s="44"/>
      <c r="I421" s="102"/>
      <c r="J421" s="102"/>
      <c r="K421" s="44"/>
      <c r="L421" s="44"/>
      <c r="N421" s="43"/>
      <c r="O421" s="107"/>
      <c r="P421" s="107"/>
      <c r="Q421" s="43"/>
      <c r="R421" s="43"/>
      <c r="S421" s="47"/>
      <c r="T421" s="43"/>
      <c r="U421" s="43"/>
      <c r="V421" s="107"/>
      <c r="W421" s="107"/>
      <c r="X421" s="43"/>
      <c r="Y421" s="43"/>
    </row>
    <row r="422" spans="1:25" s="9" customFormat="1" ht="20.25" customHeight="1" hidden="1">
      <c r="A422" s="104" t="s">
        <v>129</v>
      </c>
      <c r="B422" s="104"/>
      <c r="C422" s="104"/>
      <c r="D422" s="66"/>
      <c r="E422" s="66">
        <v>260</v>
      </c>
      <c r="F422" s="37">
        <f t="shared" si="7"/>
        <v>0</v>
      </c>
      <c r="G422" s="37">
        <f>G424+G425</f>
        <v>0</v>
      </c>
      <c r="H422" s="37">
        <f>H424+H425</f>
        <v>0</v>
      </c>
      <c r="I422" s="105">
        <f>I424+I425</f>
        <v>0</v>
      </c>
      <c r="J422" s="105"/>
      <c r="K422" s="37">
        <f>K424+K425</f>
        <v>0</v>
      </c>
      <c r="L422" s="37">
        <f>L424+L425</f>
        <v>0</v>
      </c>
      <c r="N422" s="47"/>
      <c r="O422" s="108"/>
      <c r="P422" s="108"/>
      <c r="Q422" s="47"/>
      <c r="R422" s="47"/>
      <c r="S422" s="47"/>
      <c r="T422" s="47"/>
      <c r="U422" s="47"/>
      <c r="V422" s="108"/>
      <c r="W422" s="108"/>
      <c r="X422" s="47"/>
      <c r="Y422" s="47"/>
    </row>
    <row r="423" spans="1:25" s="9" customFormat="1" ht="20.25" customHeight="1" hidden="1">
      <c r="A423" s="106" t="s">
        <v>18</v>
      </c>
      <c r="B423" s="106"/>
      <c r="C423" s="106"/>
      <c r="D423" s="67"/>
      <c r="E423" s="67"/>
      <c r="F423" s="37">
        <f t="shared" si="7"/>
        <v>0</v>
      </c>
      <c r="G423" s="44"/>
      <c r="H423" s="44"/>
      <c r="I423" s="102"/>
      <c r="J423" s="102"/>
      <c r="K423" s="44"/>
      <c r="L423" s="44"/>
      <c r="N423" s="43"/>
      <c r="O423" s="107"/>
      <c r="P423" s="107"/>
      <c r="Q423" s="43"/>
      <c r="R423" s="43"/>
      <c r="S423" s="47"/>
      <c r="T423" s="43"/>
      <c r="U423" s="43"/>
      <c r="V423" s="107"/>
      <c r="W423" s="107"/>
      <c r="X423" s="43"/>
      <c r="Y423" s="43"/>
    </row>
    <row r="424" spans="1:25" s="9" customFormat="1" ht="20.25" customHeight="1" hidden="1">
      <c r="A424" s="272" t="s">
        <v>130</v>
      </c>
      <c r="B424" s="273"/>
      <c r="C424" s="274"/>
      <c r="D424" s="95"/>
      <c r="E424" s="96">
        <v>262</v>
      </c>
      <c r="F424" s="38">
        <f t="shared" si="7"/>
        <v>0</v>
      </c>
      <c r="G424" s="22"/>
      <c r="H424" s="22"/>
      <c r="I424" s="275"/>
      <c r="J424" s="275"/>
      <c r="K424" s="22"/>
      <c r="L424" s="23"/>
      <c r="N424" s="43"/>
      <c r="O424" s="107"/>
      <c r="P424" s="107"/>
      <c r="Q424" s="43"/>
      <c r="R424" s="43"/>
      <c r="S424" s="47"/>
      <c r="T424" s="43"/>
      <c r="U424" s="43"/>
      <c r="V424" s="107"/>
      <c r="W424" s="107"/>
      <c r="X424" s="43"/>
      <c r="Y424" s="43"/>
    </row>
    <row r="425" spans="1:25" s="9" customFormat="1" ht="20.25" customHeight="1" hidden="1">
      <c r="A425" s="276" t="s">
        <v>131</v>
      </c>
      <c r="B425" s="277"/>
      <c r="C425" s="278"/>
      <c r="D425" s="67"/>
      <c r="E425" s="17">
        <v>263</v>
      </c>
      <c r="F425" s="15">
        <f t="shared" si="7"/>
        <v>0</v>
      </c>
      <c r="G425" s="13"/>
      <c r="H425" s="13"/>
      <c r="I425" s="281"/>
      <c r="J425" s="281"/>
      <c r="K425" s="13"/>
      <c r="L425" s="14"/>
      <c r="N425" s="43"/>
      <c r="O425" s="107"/>
      <c r="P425" s="107"/>
      <c r="Q425" s="43"/>
      <c r="R425" s="43"/>
      <c r="S425" s="47"/>
      <c r="T425" s="43"/>
      <c r="U425" s="43"/>
      <c r="V425" s="107"/>
      <c r="W425" s="107"/>
      <c r="X425" s="43"/>
      <c r="Y425" s="43"/>
    </row>
    <row r="426" spans="1:25" s="9" customFormat="1" ht="20.25" customHeight="1" hidden="1">
      <c r="A426" s="282" t="s">
        <v>132</v>
      </c>
      <c r="B426" s="283"/>
      <c r="C426" s="284"/>
      <c r="D426" s="66"/>
      <c r="E426" s="18">
        <v>290</v>
      </c>
      <c r="F426" s="15">
        <f t="shared" si="7"/>
        <v>0</v>
      </c>
      <c r="G426" s="19">
        <f>G428+G429</f>
        <v>0</v>
      </c>
      <c r="H426" s="19">
        <f>H428+H429</f>
        <v>0</v>
      </c>
      <c r="I426" s="285">
        <f>I428+I429</f>
        <v>0</v>
      </c>
      <c r="J426" s="285"/>
      <c r="K426" s="15">
        <f>K428+K429</f>
        <v>0</v>
      </c>
      <c r="L426" s="16">
        <f>L428+L429</f>
        <v>0</v>
      </c>
      <c r="N426" s="47"/>
      <c r="O426" s="108"/>
      <c r="P426" s="108"/>
      <c r="Q426" s="47"/>
      <c r="R426" s="47"/>
      <c r="S426" s="47"/>
      <c r="T426" s="47"/>
      <c r="U426" s="47"/>
      <c r="V426" s="108"/>
      <c r="W426" s="108"/>
      <c r="X426" s="47"/>
      <c r="Y426" s="47"/>
    </row>
    <row r="427" spans="1:25" s="9" customFormat="1" ht="20.25" customHeight="1" hidden="1">
      <c r="A427" s="276" t="s">
        <v>18</v>
      </c>
      <c r="B427" s="277"/>
      <c r="C427" s="278"/>
      <c r="D427" s="67"/>
      <c r="E427" s="17"/>
      <c r="F427" s="15">
        <f t="shared" si="7"/>
        <v>0</v>
      </c>
      <c r="G427" s="15"/>
      <c r="H427" s="15"/>
      <c r="I427" s="279"/>
      <c r="J427" s="280"/>
      <c r="K427" s="15"/>
      <c r="L427" s="16"/>
      <c r="N427" s="47"/>
      <c r="O427" s="108"/>
      <c r="P427" s="108"/>
      <c r="Q427" s="47"/>
      <c r="R427" s="47"/>
      <c r="S427" s="47"/>
      <c r="T427" s="47"/>
      <c r="U427" s="47"/>
      <c r="V427" s="108"/>
      <c r="W427" s="108"/>
      <c r="X427" s="47"/>
      <c r="Y427" s="47"/>
    </row>
    <row r="428" spans="1:25" s="9" customFormat="1" ht="20.25" customHeight="1" hidden="1">
      <c r="A428" s="276" t="s">
        <v>133</v>
      </c>
      <c r="B428" s="277"/>
      <c r="C428" s="278"/>
      <c r="D428" s="67"/>
      <c r="E428" s="17"/>
      <c r="F428" s="15">
        <f t="shared" si="7"/>
        <v>0</v>
      </c>
      <c r="G428" s="15"/>
      <c r="H428" s="15"/>
      <c r="I428" s="279"/>
      <c r="J428" s="280"/>
      <c r="K428" s="15"/>
      <c r="L428" s="16"/>
      <c r="N428" s="47"/>
      <c r="O428" s="108"/>
      <c r="P428" s="108"/>
      <c r="Q428" s="47"/>
      <c r="R428" s="47"/>
      <c r="S428" s="47"/>
      <c r="T428" s="47"/>
      <c r="U428" s="47"/>
      <c r="V428" s="108"/>
      <c r="W428" s="108"/>
      <c r="X428" s="47"/>
      <c r="Y428" s="47"/>
    </row>
    <row r="429" spans="1:25" s="9" customFormat="1" ht="20.25" customHeight="1" hidden="1">
      <c r="A429" s="276" t="s">
        <v>134</v>
      </c>
      <c r="B429" s="277"/>
      <c r="C429" s="278"/>
      <c r="D429" s="67"/>
      <c r="E429" s="17"/>
      <c r="F429" s="15">
        <f t="shared" si="7"/>
        <v>0</v>
      </c>
      <c r="G429" s="15"/>
      <c r="H429" s="15"/>
      <c r="I429" s="279"/>
      <c r="J429" s="280"/>
      <c r="K429" s="15"/>
      <c r="L429" s="16"/>
      <c r="N429" s="47"/>
      <c r="O429" s="108"/>
      <c r="P429" s="108"/>
      <c r="Q429" s="47"/>
      <c r="R429" s="47"/>
      <c r="S429" s="47"/>
      <c r="T429" s="47"/>
      <c r="U429" s="47"/>
      <c r="V429" s="108"/>
      <c r="W429" s="108"/>
      <c r="X429" s="47"/>
      <c r="Y429" s="47"/>
    </row>
    <row r="430" spans="1:25" s="9" customFormat="1" ht="28.5" customHeight="1">
      <c r="A430" s="282" t="s">
        <v>135</v>
      </c>
      <c r="B430" s="283"/>
      <c r="C430" s="284"/>
      <c r="D430" s="66"/>
      <c r="E430" s="18">
        <v>300</v>
      </c>
      <c r="F430" s="15">
        <f t="shared" si="7"/>
        <v>0</v>
      </c>
      <c r="G430" s="19">
        <f>G432+G433+G434+G435</f>
        <v>0</v>
      </c>
      <c r="H430" s="19">
        <f>H432+H433+H434+H435</f>
        <v>0</v>
      </c>
      <c r="I430" s="285">
        <f>I432+I433+I434+I435</f>
        <v>0</v>
      </c>
      <c r="J430" s="285"/>
      <c r="K430" s="15">
        <f>K432+K433+K434+K435</f>
        <v>0</v>
      </c>
      <c r="L430" s="15">
        <f>L432+L433+L434+L435</f>
        <v>0</v>
      </c>
      <c r="N430" s="47"/>
      <c r="O430" s="108"/>
      <c r="P430" s="108"/>
      <c r="Q430" s="47"/>
      <c r="R430" s="47"/>
      <c r="S430" s="47"/>
      <c r="T430" s="47"/>
      <c r="U430" s="47"/>
      <c r="V430" s="108"/>
      <c r="W430" s="108"/>
      <c r="X430" s="47"/>
      <c r="Y430" s="47"/>
    </row>
    <row r="431" spans="1:25" s="9" customFormat="1" ht="20.25" customHeight="1" hidden="1">
      <c r="A431" s="276" t="s">
        <v>18</v>
      </c>
      <c r="B431" s="277"/>
      <c r="C431" s="278"/>
      <c r="D431" s="67"/>
      <c r="E431" s="17"/>
      <c r="F431" s="15">
        <f t="shared" si="7"/>
        <v>0</v>
      </c>
      <c r="G431" s="13"/>
      <c r="H431" s="13"/>
      <c r="I431" s="281"/>
      <c r="J431" s="281"/>
      <c r="K431" s="13"/>
      <c r="L431" s="14"/>
      <c r="N431" s="43"/>
      <c r="O431" s="107"/>
      <c r="P431" s="107"/>
      <c r="Q431" s="43"/>
      <c r="R431" s="43"/>
      <c r="S431" s="47"/>
      <c r="T431" s="43"/>
      <c r="U431" s="43"/>
      <c r="V431" s="107"/>
      <c r="W431" s="107"/>
      <c r="X431" s="43"/>
      <c r="Y431" s="43"/>
    </row>
    <row r="432" spans="1:25" s="9" customFormat="1" ht="20.25" customHeight="1" hidden="1">
      <c r="A432" s="276" t="s">
        <v>136</v>
      </c>
      <c r="B432" s="277"/>
      <c r="C432" s="278"/>
      <c r="D432" s="67"/>
      <c r="E432" s="17">
        <v>310</v>
      </c>
      <c r="F432" s="15">
        <f t="shared" si="7"/>
        <v>0</v>
      </c>
      <c r="G432" s="13"/>
      <c r="H432" s="13"/>
      <c r="I432" s="281"/>
      <c r="J432" s="281"/>
      <c r="K432" s="13"/>
      <c r="L432" s="14"/>
      <c r="N432" s="43"/>
      <c r="O432" s="107"/>
      <c r="P432" s="107"/>
      <c r="Q432" s="43"/>
      <c r="R432" s="43"/>
      <c r="S432" s="47"/>
      <c r="T432" s="43"/>
      <c r="U432" s="43"/>
      <c r="V432" s="107"/>
      <c r="W432" s="107"/>
      <c r="X432" s="43"/>
      <c r="Y432" s="43"/>
    </row>
    <row r="433" spans="1:25" s="9" customFormat="1" ht="20.25" customHeight="1" hidden="1">
      <c r="A433" s="276" t="s">
        <v>137</v>
      </c>
      <c r="B433" s="277"/>
      <c r="C433" s="278"/>
      <c r="D433" s="67"/>
      <c r="E433" s="17">
        <v>320</v>
      </c>
      <c r="F433" s="15">
        <f t="shared" si="7"/>
        <v>0</v>
      </c>
      <c r="G433" s="13"/>
      <c r="H433" s="13"/>
      <c r="I433" s="281"/>
      <c r="J433" s="281"/>
      <c r="K433" s="13"/>
      <c r="L433" s="14"/>
      <c r="N433" s="43"/>
      <c r="O433" s="107"/>
      <c r="P433" s="107"/>
      <c r="Q433" s="43"/>
      <c r="R433" s="43"/>
      <c r="S433" s="47"/>
      <c r="T433" s="43"/>
      <c r="U433" s="43"/>
      <c r="V433" s="107"/>
      <c r="W433" s="107"/>
      <c r="X433" s="43"/>
      <c r="Y433" s="43"/>
    </row>
    <row r="434" spans="1:25" s="9" customFormat="1" ht="20.25" customHeight="1" hidden="1">
      <c r="A434" s="276" t="s">
        <v>138</v>
      </c>
      <c r="B434" s="277"/>
      <c r="C434" s="278"/>
      <c r="D434" s="67"/>
      <c r="E434" s="17">
        <v>330</v>
      </c>
      <c r="F434" s="15">
        <f t="shared" si="7"/>
        <v>0</v>
      </c>
      <c r="G434" s="13"/>
      <c r="H434" s="13"/>
      <c r="I434" s="281"/>
      <c r="J434" s="281"/>
      <c r="K434" s="13"/>
      <c r="L434" s="14"/>
      <c r="N434" s="43"/>
      <c r="O434" s="107"/>
      <c r="P434" s="107"/>
      <c r="Q434" s="43"/>
      <c r="R434" s="43"/>
      <c r="S434" s="47"/>
      <c r="T434" s="43"/>
      <c r="U434" s="43"/>
      <c r="V434" s="107"/>
      <c r="W434" s="107"/>
      <c r="X434" s="43"/>
      <c r="Y434" s="43"/>
    </row>
    <row r="435" spans="1:25" s="9" customFormat="1" ht="20.25">
      <c r="A435" s="276" t="s">
        <v>139</v>
      </c>
      <c r="B435" s="277"/>
      <c r="C435" s="278"/>
      <c r="D435" s="67"/>
      <c r="E435" s="17">
        <v>340</v>
      </c>
      <c r="F435" s="15">
        <f t="shared" si="7"/>
        <v>0</v>
      </c>
      <c r="G435" s="13"/>
      <c r="H435" s="13"/>
      <c r="I435" s="281"/>
      <c r="J435" s="281"/>
      <c r="K435" s="13"/>
      <c r="L435" s="14"/>
      <c r="N435" s="43"/>
      <c r="O435" s="107"/>
      <c r="P435" s="107"/>
      <c r="Q435" s="43"/>
      <c r="R435" s="43"/>
      <c r="S435" s="47"/>
      <c r="T435" s="43"/>
      <c r="U435" s="43"/>
      <c r="V435" s="107"/>
      <c r="W435" s="107"/>
      <c r="X435" s="43"/>
      <c r="Y435" s="43"/>
    </row>
    <row r="436" spans="1:25" s="9" customFormat="1" ht="0.75" customHeight="1" thickBot="1">
      <c r="A436" s="282" t="s">
        <v>140</v>
      </c>
      <c r="B436" s="283"/>
      <c r="C436" s="284"/>
      <c r="D436" s="75"/>
      <c r="E436" s="18">
        <v>500</v>
      </c>
      <c r="F436" s="15">
        <f t="shared" si="7"/>
        <v>0</v>
      </c>
      <c r="G436" s="15"/>
      <c r="H436" s="15"/>
      <c r="I436" s="285"/>
      <c r="J436" s="285"/>
      <c r="K436" s="15"/>
      <c r="L436" s="16"/>
      <c r="N436" s="47"/>
      <c r="O436" s="108"/>
      <c r="P436" s="108"/>
      <c r="Q436" s="47"/>
      <c r="R436" s="47"/>
      <c r="S436" s="47"/>
      <c r="T436" s="47"/>
      <c r="U436" s="47"/>
      <c r="V436" s="108"/>
      <c r="W436" s="108"/>
      <c r="X436" s="47"/>
      <c r="Y436" s="47"/>
    </row>
    <row r="437" spans="1:25" s="9" customFormat="1" ht="21" customHeight="1" hidden="1" thickBot="1">
      <c r="A437" s="276" t="s">
        <v>18</v>
      </c>
      <c r="B437" s="277"/>
      <c r="C437" s="278"/>
      <c r="D437" s="76"/>
      <c r="E437" s="17"/>
      <c r="F437" s="15">
        <f t="shared" si="7"/>
        <v>0</v>
      </c>
      <c r="G437" s="13"/>
      <c r="H437" s="13"/>
      <c r="I437" s="281"/>
      <c r="J437" s="281"/>
      <c r="K437" s="13"/>
      <c r="L437" s="14"/>
      <c r="N437" s="43"/>
      <c r="O437" s="107"/>
      <c r="P437" s="107"/>
      <c r="Q437" s="43"/>
      <c r="R437" s="43"/>
      <c r="S437" s="47"/>
      <c r="T437" s="43"/>
      <c r="U437" s="43"/>
      <c r="V437" s="107"/>
      <c r="W437" s="107"/>
      <c r="X437" s="43"/>
      <c r="Y437" s="43"/>
    </row>
    <row r="438" spans="1:25" s="9" customFormat="1" ht="21" customHeight="1" hidden="1" thickBot="1">
      <c r="A438" s="276" t="s">
        <v>141</v>
      </c>
      <c r="B438" s="277"/>
      <c r="C438" s="278"/>
      <c r="D438" s="76"/>
      <c r="E438" s="17">
        <v>520</v>
      </c>
      <c r="F438" s="15">
        <f t="shared" si="7"/>
        <v>0</v>
      </c>
      <c r="G438" s="13"/>
      <c r="H438" s="13"/>
      <c r="I438" s="281"/>
      <c r="J438" s="281"/>
      <c r="K438" s="13"/>
      <c r="L438" s="14"/>
      <c r="N438" s="43"/>
      <c r="O438" s="107"/>
      <c r="P438" s="107"/>
      <c r="Q438" s="43"/>
      <c r="R438" s="43"/>
      <c r="S438" s="47"/>
      <c r="T438" s="43"/>
      <c r="U438" s="43"/>
      <c r="V438" s="107"/>
      <c r="W438" s="107"/>
      <c r="X438" s="43"/>
      <c r="Y438" s="43"/>
    </row>
    <row r="439" spans="1:25" s="9" customFormat="1" ht="21" customHeight="1" hidden="1" thickBot="1">
      <c r="A439" s="276" t="s">
        <v>142</v>
      </c>
      <c r="B439" s="277"/>
      <c r="C439" s="278"/>
      <c r="D439" s="77"/>
      <c r="E439" s="24">
        <v>530</v>
      </c>
      <c r="F439" s="15">
        <f t="shared" si="7"/>
        <v>0</v>
      </c>
      <c r="G439" s="20"/>
      <c r="H439" s="20"/>
      <c r="I439" s="286"/>
      <c r="J439" s="286"/>
      <c r="K439" s="20"/>
      <c r="L439" s="21"/>
      <c r="N439" s="43"/>
      <c r="O439" s="107"/>
      <c r="P439" s="107"/>
      <c r="Q439" s="43"/>
      <c r="R439" s="43"/>
      <c r="S439" s="47"/>
      <c r="T439" s="43"/>
      <c r="U439" s="43"/>
      <c r="V439" s="107"/>
      <c r="W439" s="107"/>
      <c r="X439" s="43"/>
      <c r="Y439" s="43"/>
    </row>
    <row r="440" spans="1:25" s="9" customFormat="1" ht="21" customHeight="1" hidden="1" thickBot="1">
      <c r="A440" s="287" t="s">
        <v>143</v>
      </c>
      <c r="B440" s="288"/>
      <c r="C440" s="288"/>
      <c r="D440" s="78"/>
      <c r="E440" s="25"/>
      <c r="F440" s="15">
        <f t="shared" si="7"/>
        <v>0</v>
      </c>
      <c r="G440" s="26"/>
      <c r="H440" s="26"/>
      <c r="I440" s="286"/>
      <c r="J440" s="286"/>
      <c r="K440" s="26"/>
      <c r="L440" s="27"/>
      <c r="N440" s="43"/>
      <c r="O440" s="107"/>
      <c r="P440" s="107"/>
      <c r="Q440" s="43"/>
      <c r="R440" s="43"/>
      <c r="S440" s="47"/>
      <c r="T440" s="43"/>
      <c r="U440" s="43"/>
      <c r="V440" s="107"/>
      <c r="W440" s="107"/>
      <c r="X440" s="43"/>
      <c r="Y440" s="43"/>
    </row>
    <row r="441" spans="1:25" s="9" customFormat="1" ht="21" customHeight="1" hidden="1" thickBot="1">
      <c r="A441" s="287" t="s">
        <v>144</v>
      </c>
      <c r="B441" s="288"/>
      <c r="C441" s="288"/>
      <c r="D441" s="78"/>
      <c r="E441" s="25"/>
      <c r="F441" s="15">
        <f t="shared" si="7"/>
        <v>0</v>
      </c>
      <c r="G441" s="26"/>
      <c r="H441" s="26"/>
      <c r="I441" s="286"/>
      <c r="J441" s="286"/>
      <c r="K441" s="26"/>
      <c r="L441" s="27"/>
      <c r="N441" s="43"/>
      <c r="O441" s="107"/>
      <c r="P441" s="107"/>
      <c r="Q441" s="43"/>
      <c r="R441" s="43"/>
      <c r="S441" s="47"/>
      <c r="T441" s="43"/>
      <c r="U441" s="43"/>
      <c r="V441" s="107"/>
      <c r="W441" s="107"/>
      <c r="X441" s="43"/>
      <c r="Y441" s="43"/>
    </row>
    <row r="442" spans="1:25" s="9" customFormat="1" ht="21" customHeight="1" hidden="1" thickBot="1">
      <c r="A442" s="294" t="s">
        <v>145</v>
      </c>
      <c r="B442" s="295"/>
      <c r="C442" s="295"/>
      <c r="D442" s="79"/>
      <c r="E442" s="30"/>
      <c r="F442" s="31"/>
      <c r="G442" s="28"/>
      <c r="H442" s="28"/>
      <c r="I442" s="296"/>
      <c r="J442" s="296"/>
      <c r="K442" s="28"/>
      <c r="L442" s="29"/>
      <c r="N442" s="43"/>
      <c r="O442" s="107"/>
      <c r="P442" s="107"/>
      <c r="Q442" s="43"/>
      <c r="R442" s="43"/>
      <c r="S442" s="47"/>
      <c r="T442" s="43"/>
      <c r="U442" s="43"/>
      <c r="V442" s="107"/>
      <c r="W442" s="107"/>
      <c r="X442" s="43"/>
      <c r="Y442" s="43"/>
    </row>
    <row r="443" spans="1:25" s="9" customFormat="1" ht="21" customHeight="1" thickBot="1">
      <c r="A443" s="289" t="s">
        <v>201</v>
      </c>
      <c r="B443" s="290"/>
      <c r="C443" s="290"/>
      <c r="D443" s="291"/>
      <c r="E443" s="291"/>
      <c r="F443" s="291"/>
      <c r="G443" s="291"/>
      <c r="H443" s="291"/>
      <c r="I443" s="291"/>
      <c r="J443" s="291"/>
      <c r="K443" s="291"/>
      <c r="L443" s="291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s="9" customFormat="1" ht="20.25">
      <c r="A444" s="292" t="s">
        <v>115</v>
      </c>
      <c r="B444" s="293"/>
      <c r="C444" s="293"/>
      <c r="D444" s="66"/>
      <c r="E444" s="66"/>
      <c r="F444" s="37">
        <f>F446+F451+F459+F462+F466+F470+F477</f>
        <v>500000</v>
      </c>
      <c r="G444" s="37">
        <f>G446+G451+G459+G462+G466+G470+G477</f>
        <v>0</v>
      </c>
      <c r="H444" s="37">
        <f>H446+H451+H459+H462+H466+H470+H477</f>
        <v>0</v>
      </c>
      <c r="I444" s="105">
        <f>I446+I451+I462+I466+I470+I477</f>
        <v>0</v>
      </c>
      <c r="J444" s="105"/>
      <c r="K444" s="37">
        <f>K446+K451+K462+K466+K470+K477</f>
        <v>500000</v>
      </c>
      <c r="L444" s="37">
        <f>L446+L451+L462+L466+L470+L477</f>
        <v>0</v>
      </c>
      <c r="N444" s="47"/>
      <c r="O444" s="108"/>
      <c r="P444" s="108"/>
      <c r="Q444" s="47"/>
      <c r="R444" s="47"/>
      <c r="S444" s="47"/>
      <c r="T444" s="47"/>
      <c r="U444" s="47"/>
      <c r="V444" s="108"/>
      <c r="W444" s="108"/>
      <c r="X444" s="47"/>
      <c r="Y444" s="47"/>
    </row>
    <row r="445" spans="1:25" s="9" customFormat="1" ht="15.75" customHeight="1">
      <c r="A445" s="142" t="s">
        <v>86</v>
      </c>
      <c r="B445" s="143"/>
      <c r="C445" s="143"/>
      <c r="D445" s="67"/>
      <c r="E445" s="67"/>
      <c r="F445" s="44"/>
      <c r="G445" s="44"/>
      <c r="H445" s="44"/>
      <c r="I445" s="102"/>
      <c r="J445" s="102"/>
      <c r="K445" s="44"/>
      <c r="L445" s="44"/>
      <c r="N445" s="43"/>
      <c r="O445" s="107"/>
      <c r="P445" s="107"/>
      <c r="Q445" s="43"/>
      <c r="R445" s="43"/>
      <c r="S445" s="43"/>
      <c r="T445" s="43"/>
      <c r="U445" s="43"/>
      <c r="V445" s="107"/>
      <c r="W445" s="107"/>
      <c r="X445" s="43"/>
      <c r="Y445" s="43"/>
    </row>
    <row r="446" spans="1:25" s="9" customFormat="1" ht="20.25" customHeight="1">
      <c r="A446" s="297" t="s">
        <v>116</v>
      </c>
      <c r="B446" s="298"/>
      <c r="C446" s="298"/>
      <c r="D446" s="66"/>
      <c r="E446" s="66">
        <v>210</v>
      </c>
      <c r="F446" s="37">
        <f aca="true" t="shared" si="8" ref="F446:F483">G446+H446+I446+K446+L446</f>
        <v>0</v>
      </c>
      <c r="G446" s="37">
        <f aca="true" t="shared" si="9" ref="G446:L446">G448+G449+G450</f>
        <v>0</v>
      </c>
      <c r="H446" s="37">
        <f t="shared" si="9"/>
        <v>0</v>
      </c>
      <c r="I446" s="37">
        <f t="shared" si="9"/>
        <v>0</v>
      </c>
      <c r="J446" s="37">
        <f t="shared" si="9"/>
        <v>0</v>
      </c>
      <c r="K446" s="37">
        <f t="shared" si="9"/>
        <v>0</v>
      </c>
      <c r="L446" s="37">
        <f t="shared" si="9"/>
        <v>0</v>
      </c>
      <c r="N446" s="47"/>
      <c r="O446" s="108"/>
      <c r="P446" s="108"/>
      <c r="Q446" s="47"/>
      <c r="R446" s="47"/>
      <c r="S446" s="47"/>
      <c r="T446" s="47"/>
      <c r="U446" s="47"/>
      <c r="V446" s="47"/>
      <c r="W446" s="47"/>
      <c r="X446" s="47"/>
      <c r="Y446" s="47"/>
    </row>
    <row r="447" spans="1:25" s="9" customFormat="1" ht="31.5" customHeight="1">
      <c r="A447" s="142" t="s">
        <v>18</v>
      </c>
      <c r="B447" s="143"/>
      <c r="C447" s="143"/>
      <c r="D447" s="67"/>
      <c r="E447" s="67"/>
      <c r="F447" s="37">
        <f t="shared" si="8"/>
        <v>0</v>
      </c>
      <c r="G447" s="44"/>
      <c r="H447" s="44"/>
      <c r="I447" s="102"/>
      <c r="J447" s="102"/>
      <c r="K447" s="44"/>
      <c r="L447" s="44"/>
      <c r="N447" s="43"/>
      <c r="O447" s="107"/>
      <c r="P447" s="107"/>
      <c r="Q447" s="43"/>
      <c r="R447" s="43"/>
      <c r="S447" s="47"/>
      <c r="T447" s="43"/>
      <c r="U447" s="43"/>
      <c r="V447" s="107"/>
      <c r="W447" s="107"/>
      <c r="X447" s="43"/>
      <c r="Y447" s="43"/>
    </row>
    <row r="448" spans="1:25" s="9" customFormat="1" ht="20.25">
      <c r="A448" s="142" t="s">
        <v>117</v>
      </c>
      <c r="B448" s="143"/>
      <c r="C448" s="143"/>
      <c r="D448" s="67"/>
      <c r="E448" s="67">
        <v>211</v>
      </c>
      <c r="F448" s="37">
        <f t="shared" si="8"/>
        <v>0</v>
      </c>
      <c r="G448" s="44"/>
      <c r="H448" s="44"/>
      <c r="I448" s="102"/>
      <c r="J448" s="102"/>
      <c r="K448" s="44"/>
      <c r="L448" s="44"/>
      <c r="N448" s="43"/>
      <c r="O448" s="107"/>
      <c r="P448" s="107"/>
      <c r="Q448" s="43"/>
      <c r="R448" s="43"/>
      <c r="S448" s="47"/>
      <c r="T448" s="43"/>
      <c r="U448" s="43"/>
      <c r="V448" s="107"/>
      <c r="W448" s="107"/>
      <c r="X448" s="43"/>
      <c r="Y448" s="43"/>
    </row>
    <row r="449" spans="1:25" s="9" customFormat="1" ht="20.25">
      <c r="A449" s="142" t="s">
        <v>118</v>
      </c>
      <c r="B449" s="143"/>
      <c r="C449" s="143"/>
      <c r="D449" s="67"/>
      <c r="E449" s="67">
        <v>212</v>
      </c>
      <c r="F449" s="37">
        <f t="shared" si="8"/>
        <v>0</v>
      </c>
      <c r="G449" s="44"/>
      <c r="H449" s="44"/>
      <c r="I449" s="102"/>
      <c r="J449" s="102"/>
      <c r="K449" s="44"/>
      <c r="L449" s="44"/>
      <c r="N449" s="43"/>
      <c r="O449" s="107"/>
      <c r="P449" s="107"/>
      <c r="Q449" s="43"/>
      <c r="R449" s="43"/>
      <c r="S449" s="47"/>
      <c r="T449" s="43"/>
      <c r="U449" s="43"/>
      <c r="V449" s="107"/>
      <c r="W449" s="107"/>
      <c r="X449" s="43"/>
      <c r="Y449" s="43"/>
    </row>
    <row r="450" spans="1:25" s="9" customFormat="1" ht="20.25">
      <c r="A450" s="142" t="s">
        <v>119</v>
      </c>
      <c r="B450" s="143"/>
      <c r="C450" s="143"/>
      <c r="D450" s="67"/>
      <c r="E450" s="67">
        <v>213</v>
      </c>
      <c r="F450" s="37">
        <f t="shared" si="8"/>
        <v>0</v>
      </c>
      <c r="G450" s="44"/>
      <c r="H450" s="44"/>
      <c r="I450" s="102"/>
      <c r="J450" s="102"/>
      <c r="K450" s="44"/>
      <c r="L450" s="44"/>
      <c r="N450" s="43"/>
      <c r="O450" s="107"/>
      <c r="P450" s="107"/>
      <c r="Q450" s="43"/>
      <c r="R450" s="43"/>
      <c r="S450" s="47"/>
      <c r="T450" s="43"/>
      <c r="U450" s="43"/>
      <c r="V450" s="107"/>
      <c r="W450" s="107"/>
      <c r="X450" s="43"/>
      <c r="Y450" s="43"/>
    </row>
    <row r="451" spans="1:25" s="9" customFormat="1" ht="20.25">
      <c r="A451" s="297" t="s">
        <v>120</v>
      </c>
      <c r="B451" s="298"/>
      <c r="C451" s="298"/>
      <c r="D451" s="66"/>
      <c r="E451" s="66">
        <v>220</v>
      </c>
      <c r="F451" s="37">
        <f t="shared" si="8"/>
        <v>0</v>
      </c>
      <c r="G451" s="37">
        <f>G453+G454+G455+G456+G457+G458</f>
        <v>0</v>
      </c>
      <c r="H451" s="37">
        <f>H453+H454+H455+H456+H457+H458</f>
        <v>0</v>
      </c>
      <c r="I451" s="105">
        <f>I453+I454+I455+I456+I457+I458</f>
        <v>0</v>
      </c>
      <c r="J451" s="105"/>
      <c r="K451" s="37">
        <f>K453+K454+K455+K456+K457+K458</f>
        <v>0</v>
      </c>
      <c r="L451" s="37">
        <f>L453+L454+L455+L456+L457+L458</f>
        <v>0</v>
      </c>
      <c r="N451" s="47"/>
      <c r="O451" s="108"/>
      <c r="P451" s="108"/>
      <c r="Q451" s="47"/>
      <c r="R451" s="47"/>
      <c r="S451" s="47"/>
      <c r="T451" s="47"/>
      <c r="U451" s="47"/>
      <c r="V451" s="108"/>
      <c r="W451" s="108"/>
      <c r="X451" s="47"/>
      <c r="Y451" s="47"/>
    </row>
    <row r="452" spans="1:25" s="9" customFormat="1" ht="20.25">
      <c r="A452" s="142" t="s">
        <v>18</v>
      </c>
      <c r="B452" s="143"/>
      <c r="C452" s="143"/>
      <c r="D452" s="67"/>
      <c r="E452" s="67"/>
      <c r="F452" s="37">
        <f t="shared" si="8"/>
        <v>0</v>
      </c>
      <c r="G452" s="44"/>
      <c r="H452" s="44"/>
      <c r="I452" s="102"/>
      <c r="J452" s="102"/>
      <c r="K452" s="44"/>
      <c r="L452" s="44"/>
      <c r="N452" s="43"/>
      <c r="O452" s="107"/>
      <c r="P452" s="107"/>
      <c r="Q452" s="43"/>
      <c r="R452" s="43"/>
      <c r="S452" s="47"/>
      <c r="T452" s="43"/>
      <c r="U452" s="43"/>
      <c r="V452" s="107"/>
      <c r="W452" s="107"/>
      <c r="X452" s="43"/>
      <c r="Y452" s="43"/>
    </row>
    <row r="453" spans="1:25" s="9" customFormat="1" ht="20.25">
      <c r="A453" s="142" t="s">
        <v>121</v>
      </c>
      <c r="B453" s="143"/>
      <c r="C453" s="143"/>
      <c r="D453" s="67"/>
      <c r="E453" s="67">
        <v>221</v>
      </c>
      <c r="F453" s="37">
        <f t="shared" si="8"/>
        <v>0</v>
      </c>
      <c r="G453" s="44"/>
      <c r="H453" s="44"/>
      <c r="I453" s="102"/>
      <c r="J453" s="102"/>
      <c r="K453" s="44"/>
      <c r="L453" s="44"/>
      <c r="N453" s="43"/>
      <c r="O453" s="107"/>
      <c r="P453" s="107"/>
      <c r="Q453" s="43"/>
      <c r="R453" s="43"/>
      <c r="S453" s="47"/>
      <c r="T453" s="43"/>
      <c r="U453" s="43"/>
      <c r="V453" s="107"/>
      <c r="W453" s="107"/>
      <c r="X453" s="43"/>
      <c r="Y453" s="43"/>
    </row>
    <row r="454" spans="1:25" s="9" customFormat="1" ht="20.25">
      <c r="A454" s="142" t="s">
        <v>122</v>
      </c>
      <c r="B454" s="143"/>
      <c r="C454" s="143"/>
      <c r="D454" s="67"/>
      <c r="E454" s="67">
        <v>222</v>
      </c>
      <c r="F454" s="37">
        <f t="shared" si="8"/>
        <v>0</v>
      </c>
      <c r="G454" s="44"/>
      <c r="H454" s="44"/>
      <c r="I454" s="102"/>
      <c r="J454" s="102"/>
      <c r="K454" s="44"/>
      <c r="L454" s="44"/>
      <c r="N454" s="43"/>
      <c r="O454" s="107"/>
      <c r="P454" s="107"/>
      <c r="Q454" s="43"/>
      <c r="R454" s="43"/>
      <c r="S454" s="47"/>
      <c r="T454" s="43"/>
      <c r="U454" s="43"/>
      <c r="V454" s="107"/>
      <c r="W454" s="107"/>
      <c r="X454" s="43"/>
      <c r="Y454" s="43"/>
    </row>
    <row r="455" spans="1:25" s="9" customFormat="1" ht="20.25">
      <c r="A455" s="142" t="s">
        <v>123</v>
      </c>
      <c r="B455" s="143"/>
      <c r="C455" s="143"/>
      <c r="D455" s="67"/>
      <c r="E455" s="67">
        <v>223</v>
      </c>
      <c r="F455" s="37">
        <f t="shared" si="8"/>
        <v>0</v>
      </c>
      <c r="G455" s="44"/>
      <c r="H455" s="44"/>
      <c r="I455" s="102"/>
      <c r="J455" s="102"/>
      <c r="K455" s="44"/>
      <c r="L455" s="44"/>
      <c r="N455" s="43"/>
      <c r="O455" s="107"/>
      <c r="P455" s="107"/>
      <c r="Q455" s="43"/>
      <c r="R455" s="43"/>
      <c r="S455" s="47"/>
      <c r="T455" s="43"/>
      <c r="U455" s="43"/>
      <c r="V455" s="107"/>
      <c r="W455" s="107"/>
      <c r="X455" s="43"/>
      <c r="Y455" s="43"/>
    </row>
    <row r="456" spans="1:25" s="9" customFormat="1" ht="20.25" customHeight="1">
      <c r="A456" s="142" t="s">
        <v>124</v>
      </c>
      <c r="B456" s="143"/>
      <c r="C456" s="143"/>
      <c r="D456" s="67"/>
      <c r="E456" s="67">
        <v>224</v>
      </c>
      <c r="F456" s="37">
        <f t="shared" si="8"/>
        <v>0</v>
      </c>
      <c r="G456" s="44"/>
      <c r="H456" s="44"/>
      <c r="I456" s="102"/>
      <c r="J456" s="102"/>
      <c r="K456" s="44"/>
      <c r="L456" s="44"/>
      <c r="N456" s="43"/>
      <c r="O456" s="107"/>
      <c r="P456" s="107"/>
      <c r="Q456" s="43"/>
      <c r="R456" s="43"/>
      <c r="S456" s="47"/>
      <c r="T456" s="43"/>
      <c r="U456" s="43"/>
      <c r="V456" s="107"/>
      <c r="W456" s="107"/>
      <c r="X456" s="43"/>
      <c r="Y456" s="43"/>
    </row>
    <row r="457" spans="1:25" s="9" customFormat="1" ht="20.25">
      <c r="A457" s="142" t="s">
        <v>125</v>
      </c>
      <c r="B457" s="143"/>
      <c r="C457" s="143"/>
      <c r="D457" s="67"/>
      <c r="E457" s="67">
        <v>225</v>
      </c>
      <c r="F457" s="37">
        <f t="shared" si="8"/>
        <v>0</v>
      </c>
      <c r="G457" s="44"/>
      <c r="H457" s="44"/>
      <c r="I457" s="102"/>
      <c r="J457" s="102"/>
      <c r="K457" s="44">
        <v>0</v>
      </c>
      <c r="L457" s="44"/>
      <c r="N457" s="43"/>
      <c r="O457" s="107"/>
      <c r="P457" s="107"/>
      <c r="Q457" s="43"/>
      <c r="R457" s="43"/>
      <c r="S457" s="47"/>
      <c r="T457" s="43"/>
      <c r="U457" s="43"/>
      <c r="V457" s="107"/>
      <c r="W457" s="107"/>
      <c r="X457" s="43"/>
      <c r="Y457" s="43"/>
    </row>
    <row r="458" spans="1:25" s="9" customFormat="1" ht="20.25">
      <c r="A458" s="142" t="s">
        <v>126</v>
      </c>
      <c r="B458" s="143"/>
      <c r="C458" s="143"/>
      <c r="D458" s="67"/>
      <c r="E458" s="67">
        <v>226</v>
      </c>
      <c r="F458" s="37">
        <f t="shared" si="8"/>
        <v>0</v>
      </c>
      <c r="G458" s="44"/>
      <c r="H458" s="44"/>
      <c r="I458" s="102"/>
      <c r="J458" s="102"/>
      <c r="K458" s="44"/>
      <c r="L458" s="44"/>
      <c r="N458" s="43"/>
      <c r="O458" s="107"/>
      <c r="P458" s="107"/>
      <c r="Q458" s="43"/>
      <c r="R458" s="43"/>
      <c r="S458" s="47"/>
      <c r="T458" s="43"/>
      <c r="U458" s="43"/>
      <c r="V458" s="107"/>
      <c r="W458" s="107"/>
      <c r="X458" s="43"/>
      <c r="Y458" s="43"/>
    </row>
    <row r="459" spans="1:25" s="9" customFormat="1" ht="20.25" customHeight="1">
      <c r="A459" s="297" t="s">
        <v>127</v>
      </c>
      <c r="B459" s="298"/>
      <c r="C459" s="298"/>
      <c r="D459" s="66"/>
      <c r="E459" s="66">
        <v>240</v>
      </c>
      <c r="F459" s="37">
        <f t="shared" si="8"/>
        <v>0</v>
      </c>
      <c r="G459" s="37"/>
      <c r="H459" s="37"/>
      <c r="I459" s="105"/>
      <c r="J459" s="105"/>
      <c r="K459" s="37"/>
      <c r="L459" s="37"/>
      <c r="N459" s="47"/>
      <c r="O459" s="108"/>
      <c r="P459" s="108"/>
      <c r="Q459" s="47"/>
      <c r="R459" s="47"/>
      <c r="S459" s="47"/>
      <c r="T459" s="47"/>
      <c r="U459" s="47"/>
      <c r="V459" s="108"/>
      <c r="W459" s="108"/>
      <c r="X459" s="47"/>
      <c r="Y459" s="47"/>
    </row>
    <row r="460" spans="1:25" s="9" customFormat="1" ht="20.25">
      <c r="A460" s="142" t="s">
        <v>18</v>
      </c>
      <c r="B460" s="143"/>
      <c r="C460" s="143"/>
      <c r="D460" s="67"/>
      <c r="E460" s="67"/>
      <c r="F460" s="37">
        <f t="shared" si="8"/>
        <v>0</v>
      </c>
      <c r="G460" s="44"/>
      <c r="H460" s="44"/>
      <c r="I460" s="102"/>
      <c r="J460" s="102"/>
      <c r="K460" s="44"/>
      <c r="L460" s="44"/>
      <c r="N460" s="43"/>
      <c r="O460" s="107"/>
      <c r="P460" s="107"/>
      <c r="Q460" s="43"/>
      <c r="R460" s="43"/>
      <c r="S460" s="47"/>
      <c r="T460" s="43"/>
      <c r="U460" s="43"/>
      <c r="V460" s="107"/>
      <c r="W460" s="107"/>
      <c r="X460" s="43"/>
      <c r="Y460" s="43"/>
    </row>
    <row r="461" spans="1:25" s="9" customFormat="1" ht="20.25" customHeight="1">
      <c r="A461" s="142" t="s">
        <v>128</v>
      </c>
      <c r="B461" s="143"/>
      <c r="C461" s="143"/>
      <c r="D461" s="67"/>
      <c r="E461" s="67">
        <v>241</v>
      </c>
      <c r="F461" s="37">
        <f t="shared" si="8"/>
        <v>0</v>
      </c>
      <c r="G461" s="44"/>
      <c r="H461" s="44"/>
      <c r="I461" s="102"/>
      <c r="J461" s="102"/>
      <c r="K461" s="44"/>
      <c r="L461" s="44"/>
      <c r="N461" s="43"/>
      <c r="O461" s="107"/>
      <c r="P461" s="107"/>
      <c r="Q461" s="43"/>
      <c r="R461" s="43"/>
      <c r="S461" s="47"/>
      <c r="T461" s="43"/>
      <c r="U461" s="43"/>
      <c r="V461" s="107"/>
      <c r="W461" s="107"/>
      <c r="X461" s="43"/>
      <c r="Y461" s="43"/>
    </row>
    <row r="462" spans="1:25" s="9" customFormat="1" ht="20.25">
      <c r="A462" s="297" t="s">
        <v>129</v>
      </c>
      <c r="B462" s="298"/>
      <c r="C462" s="298"/>
      <c r="D462" s="66"/>
      <c r="E462" s="66">
        <v>260</v>
      </c>
      <c r="F462" s="37">
        <f t="shared" si="8"/>
        <v>0</v>
      </c>
      <c r="G462" s="37">
        <f>G464+G465</f>
        <v>0</v>
      </c>
      <c r="H462" s="37">
        <f>H464+H465</f>
        <v>0</v>
      </c>
      <c r="I462" s="105">
        <f>I464+I465</f>
        <v>0</v>
      </c>
      <c r="J462" s="105"/>
      <c r="K462" s="82"/>
      <c r="L462" s="82"/>
      <c r="N462" s="47"/>
      <c r="O462" s="108"/>
      <c r="P462" s="108"/>
      <c r="Q462" s="47"/>
      <c r="R462" s="47"/>
      <c r="S462" s="47"/>
      <c r="T462" s="47"/>
      <c r="U462" s="47"/>
      <c r="V462" s="108"/>
      <c r="W462" s="108"/>
      <c r="X462" s="47"/>
      <c r="Y462" s="47"/>
    </row>
    <row r="463" spans="1:25" s="9" customFormat="1" ht="20.25">
      <c r="A463" s="142" t="s">
        <v>18</v>
      </c>
      <c r="B463" s="143"/>
      <c r="C463" s="143"/>
      <c r="D463" s="67"/>
      <c r="E463" s="67"/>
      <c r="F463" s="37">
        <f t="shared" si="8"/>
        <v>0</v>
      </c>
      <c r="G463" s="44"/>
      <c r="H463" s="44"/>
      <c r="I463" s="102"/>
      <c r="J463" s="102"/>
      <c r="K463" s="44"/>
      <c r="L463" s="44"/>
      <c r="N463" s="43"/>
      <c r="O463" s="107"/>
      <c r="P463" s="107"/>
      <c r="Q463" s="43"/>
      <c r="R463" s="43"/>
      <c r="S463" s="47"/>
      <c r="T463" s="43"/>
      <c r="U463" s="43"/>
      <c r="V463" s="107"/>
      <c r="W463" s="107"/>
      <c r="X463" s="43"/>
      <c r="Y463" s="43"/>
    </row>
    <row r="464" spans="1:25" s="9" customFormat="1" ht="20.25" customHeight="1">
      <c r="A464" s="142" t="s">
        <v>130</v>
      </c>
      <c r="B464" s="143"/>
      <c r="C464" s="143"/>
      <c r="D464" s="67"/>
      <c r="E464" s="67">
        <v>262</v>
      </c>
      <c r="F464" s="37">
        <f t="shared" si="8"/>
        <v>0</v>
      </c>
      <c r="G464" s="44"/>
      <c r="H464" s="44"/>
      <c r="I464" s="102"/>
      <c r="J464" s="102"/>
      <c r="K464" s="44"/>
      <c r="L464" s="44"/>
      <c r="N464" s="43"/>
      <c r="O464" s="107"/>
      <c r="P464" s="107"/>
      <c r="Q464" s="43"/>
      <c r="R464" s="43"/>
      <c r="S464" s="47"/>
      <c r="T464" s="43"/>
      <c r="U464" s="43"/>
      <c r="V464" s="107"/>
      <c r="W464" s="107"/>
      <c r="X464" s="43"/>
      <c r="Y464" s="43"/>
    </row>
    <row r="465" spans="1:25" s="9" customFormat="1" ht="20.25" customHeight="1">
      <c r="A465" s="142" t="s">
        <v>131</v>
      </c>
      <c r="B465" s="143"/>
      <c r="C465" s="143"/>
      <c r="D465" s="67"/>
      <c r="E465" s="67">
        <v>263</v>
      </c>
      <c r="F465" s="37">
        <f t="shared" si="8"/>
        <v>0</v>
      </c>
      <c r="G465" s="44"/>
      <c r="H465" s="44"/>
      <c r="I465" s="102"/>
      <c r="J465" s="102"/>
      <c r="K465" s="44"/>
      <c r="L465" s="44"/>
      <c r="N465" s="43"/>
      <c r="O465" s="107"/>
      <c r="P465" s="107"/>
      <c r="Q465" s="43"/>
      <c r="R465" s="43"/>
      <c r="S465" s="47"/>
      <c r="T465" s="43"/>
      <c r="U465" s="43"/>
      <c r="V465" s="107"/>
      <c r="W465" s="107"/>
      <c r="X465" s="43"/>
      <c r="Y465" s="43"/>
    </row>
    <row r="466" spans="1:25" s="9" customFormat="1" ht="20.25">
      <c r="A466" s="297" t="s">
        <v>132</v>
      </c>
      <c r="B466" s="298"/>
      <c r="C466" s="298"/>
      <c r="D466" s="66"/>
      <c r="E466" s="66">
        <v>290</v>
      </c>
      <c r="F466" s="37">
        <f t="shared" si="8"/>
        <v>0</v>
      </c>
      <c r="G466" s="37">
        <f>G468+G469</f>
        <v>0</v>
      </c>
      <c r="H466" s="37">
        <f>H468+H469</f>
        <v>0</v>
      </c>
      <c r="I466" s="105">
        <f>I468+I469</f>
        <v>0</v>
      </c>
      <c r="J466" s="105"/>
      <c r="K466" s="37">
        <f>K468+K469</f>
        <v>0</v>
      </c>
      <c r="L466" s="37">
        <f>L468+L469</f>
        <v>0</v>
      </c>
      <c r="N466" s="47"/>
      <c r="O466" s="108"/>
      <c r="P466" s="108"/>
      <c r="Q466" s="47"/>
      <c r="R466" s="47"/>
      <c r="S466" s="47"/>
      <c r="T466" s="47"/>
      <c r="U466" s="47"/>
      <c r="V466" s="108"/>
      <c r="W466" s="108"/>
      <c r="X466" s="47"/>
      <c r="Y466" s="47"/>
    </row>
    <row r="467" spans="1:25" s="9" customFormat="1" ht="20.25">
      <c r="A467" s="142" t="s">
        <v>18</v>
      </c>
      <c r="B467" s="143"/>
      <c r="C467" s="143"/>
      <c r="D467" s="67"/>
      <c r="E467" s="67"/>
      <c r="F467" s="37">
        <f t="shared" si="8"/>
        <v>0</v>
      </c>
      <c r="G467" s="37"/>
      <c r="H467" s="37"/>
      <c r="I467" s="105"/>
      <c r="J467" s="105"/>
      <c r="K467" s="37"/>
      <c r="L467" s="37"/>
      <c r="N467" s="47"/>
      <c r="O467" s="108"/>
      <c r="P467" s="108"/>
      <c r="Q467" s="47"/>
      <c r="R467" s="47"/>
      <c r="S467" s="47"/>
      <c r="T467" s="47"/>
      <c r="U467" s="47"/>
      <c r="V467" s="108"/>
      <c r="W467" s="108"/>
      <c r="X467" s="47"/>
      <c r="Y467" s="47"/>
    </row>
    <row r="468" spans="1:25" s="9" customFormat="1" ht="20.25">
      <c r="A468" s="104" t="s">
        <v>133</v>
      </c>
      <c r="B468" s="104"/>
      <c r="C468" s="104"/>
      <c r="D468" s="67"/>
      <c r="E468" s="67"/>
      <c r="F468" s="37">
        <f t="shared" si="8"/>
        <v>0</v>
      </c>
      <c r="G468" s="37"/>
      <c r="H468" s="37"/>
      <c r="I468" s="105"/>
      <c r="J468" s="105"/>
      <c r="K468" s="37"/>
      <c r="L468" s="37"/>
      <c r="N468" s="47"/>
      <c r="O468" s="108"/>
      <c r="P468" s="108"/>
      <c r="Q468" s="47"/>
      <c r="R468" s="47"/>
      <c r="S468" s="47"/>
      <c r="T468" s="47"/>
      <c r="U468" s="47"/>
      <c r="V468" s="108"/>
      <c r="W468" s="108"/>
      <c r="X468" s="47"/>
      <c r="Y468" s="47"/>
    </row>
    <row r="469" spans="1:25" s="9" customFormat="1" ht="20.25">
      <c r="A469" s="68" t="s">
        <v>173</v>
      </c>
      <c r="B469" s="47"/>
      <c r="C469" s="11"/>
      <c r="D469" s="67"/>
      <c r="E469" s="67"/>
      <c r="F469" s="37">
        <f t="shared" si="8"/>
        <v>0</v>
      </c>
      <c r="G469" s="37"/>
      <c r="H469" s="37"/>
      <c r="I469" s="105"/>
      <c r="J469" s="105"/>
      <c r="K469" s="37"/>
      <c r="L469" s="37"/>
      <c r="N469" s="47"/>
      <c r="O469" s="108"/>
      <c r="P469" s="108"/>
      <c r="Q469" s="47"/>
      <c r="R469" s="47"/>
      <c r="S469" s="47"/>
      <c r="T469" s="47"/>
      <c r="U469" s="47"/>
      <c r="V469" s="108"/>
      <c r="W469" s="108"/>
      <c r="X469" s="47"/>
      <c r="Y469" s="47"/>
    </row>
    <row r="470" spans="1:25" s="9" customFormat="1" ht="20.25" customHeight="1">
      <c r="A470" s="297" t="s">
        <v>135</v>
      </c>
      <c r="B470" s="298"/>
      <c r="C470" s="298"/>
      <c r="D470" s="66"/>
      <c r="E470" s="66">
        <v>300</v>
      </c>
      <c r="F470" s="37">
        <f t="shared" si="8"/>
        <v>500000</v>
      </c>
      <c r="G470" s="37">
        <f>G472+G473+G474+G475</f>
        <v>0</v>
      </c>
      <c r="H470" s="37">
        <f>H472+H473+H474+H475</f>
        <v>0</v>
      </c>
      <c r="I470" s="105">
        <f>I472+I473+I474+I475</f>
        <v>0</v>
      </c>
      <c r="J470" s="105"/>
      <c r="K470" s="37">
        <f>K472+K473+K474+K475</f>
        <v>500000</v>
      </c>
      <c r="L470" s="37">
        <f>L472+L473+L474+L475</f>
        <v>0</v>
      </c>
      <c r="N470" s="47"/>
      <c r="O470" s="108"/>
      <c r="P470" s="108"/>
      <c r="Q470" s="47"/>
      <c r="R470" s="47"/>
      <c r="S470" s="47"/>
      <c r="T470" s="47"/>
      <c r="U470" s="47"/>
      <c r="V470" s="108"/>
      <c r="W470" s="108"/>
      <c r="X470" s="47"/>
      <c r="Y470" s="47"/>
    </row>
    <row r="471" spans="1:25" s="9" customFormat="1" ht="20.25">
      <c r="A471" s="142" t="s">
        <v>18</v>
      </c>
      <c r="B471" s="143"/>
      <c r="C471" s="143"/>
      <c r="D471" s="67"/>
      <c r="E471" s="67"/>
      <c r="F471" s="37">
        <f t="shared" si="8"/>
        <v>0</v>
      </c>
      <c r="G471" s="44"/>
      <c r="H471" s="44"/>
      <c r="I471" s="102"/>
      <c r="J471" s="102"/>
      <c r="K471" s="44"/>
      <c r="L471" s="44"/>
      <c r="N471" s="43"/>
      <c r="O471" s="107"/>
      <c r="P471" s="107"/>
      <c r="Q471" s="69"/>
      <c r="R471" s="43"/>
      <c r="S471" s="47"/>
      <c r="T471" s="43"/>
      <c r="U471" s="43"/>
      <c r="V471" s="107"/>
      <c r="W471" s="107"/>
      <c r="X471" s="43"/>
      <c r="Y471" s="43"/>
    </row>
    <row r="472" spans="1:25" s="9" customFormat="1" ht="20.25">
      <c r="A472" s="142" t="s">
        <v>136</v>
      </c>
      <c r="B472" s="143"/>
      <c r="C472" s="143"/>
      <c r="D472" s="67"/>
      <c r="E472" s="67">
        <v>310</v>
      </c>
      <c r="F472" s="37">
        <f t="shared" si="8"/>
        <v>0</v>
      </c>
      <c r="G472" s="44"/>
      <c r="H472" s="44"/>
      <c r="I472" s="102"/>
      <c r="J472" s="102"/>
      <c r="K472" s="44"/>
      <c r="L472" s="44"/>
      <c r="N472" s="43"/>
      <c r="O472" s="107"/>
      <c r="P472" s="107"/>
      <c r="Q472" s="69"/>
      <c r="R472" s="43"/>
      <c r="S472" s="47"/>
      <c r="T472" s="43"/>
      <c r="U472" s="43"/>
      <c r="V472" s="107"/>
      <c r="W472" s="107"/>
      <c r="X472" s="43"/>
      <c r="Y472" s="43"/>
    </row>
    <row r="473" spans="1:25" s="9" customFormat="1" ht="20.25" customHeight="1">
      <c r="A473" s="142" t="s">
        <v>137</v>
      </c>
      <c r="B473" s="143"/>
      <c r="C473" s="143"/>
      <c r="D473" s="67"/>
      <c r="E473" s="67">
        <v>320</v>
      </c>
      <c r="F473" s="37">
        <f t="shared" si="8"/>
        <v>0</v>
      </c>
      <c r="G473" s="44"/>
      <c r="H473" s="44"/>
      <c r="I473" s="102"/>
      <c r="J473" s="102"/>
      <c r="K473" s="44"/>
      <c r="L473" s="44"/>
      <c r="N473" s="43"/>
      <c r="O473" s="107"/>
      <c r="P473" s="107"/>
      <c r="Q473" s="69"/>
      <c r="R473" s="43"/>
      <c r="S473" s="47"/>
      <c r="T473" s="43"/>
      <c r="U473" s="43"/>
      <c r="V473" s="107"/>
      <c r="W473" s="107"/>
      <c r="X473" s="43"/>
      <c r="Y473" s="43"/>
    </row>
    <row r="474" spans="1:25" s="9" customFormat="1" ht="20.25" customHeight="1">
      <c r="A474" s="142" t="s">
        <v>138</v>
      </c>
      <c r="B474" s="143"/>
      <c r="C474" s="143"/>
      <c r="D474" s="67"/>
      <c r="E474" s="67">
        <v>330</v>
      </c>
      <c r="F474" s="37">
        <f t="shared" si="8"/>
        <v>0</v>
      </c>
      <c r="G474" s="44"/>
      <c r="H474" s="44"/>
      <c r="I474" s="102"/>
      <c r="J474" s="102"/>
      <c r="K474" s="44"/>
      <c r="L474" s="44"/>
      <c r="N474" s="43"/>
      <c r="O474" s="107"/>
      <c r="P474" s="107"/>
      <c r="Q474" s="69"/>
      <c r="R474" s="43"/>
      <c r="S474" s="47"/>
      <c r="T474" s="43"/>
      <c r="U474" s="43"/>
      <c r="V474" s="107"/>
      <c r="W474" s="107"/>
      <c r="X474" s="43"/>
      <c r="Y474" s="43"/>
    </row>
    <row r="475" spans="1:25" s="9" customFormat="1" ht="20.25" customHeight="1">
      <c r="A475" s="142" t="s">
        <v>139</v>
      </c>
      <c r="B475" s="143"/>
      <c r="C475" s="143"/>
      <c r="D475" s="67">
        <v>244</v>
      </c>
      <c r="E475" s="67">
        <v>340</v>
      </c>
      <c r="F475" s="37">
        <f t="shared" si="8"/>
        <v>500000</v>
      </c>
      <c r="G475" s="44"/>
      <c r="H475" s="44"/>
      <c r="I475" s="102"/>
      <c r="J475" s="102"/>
      <c r="K475" s="44">
        <v>500000</v>
      </c>
      <c r="L475" s="44"/>
      <c r="N475" s="43"/>
      <c r="O475" s="107"/>
      <c r="P475" s="107"/>
      <c r="Q475" s="69"/>
      <c r="R475" s="43"/>
      <c r="S475" s="47"/>
      <c r="T475" s="43"/>
      <c r="U475" s="43"/>
      <c r="V475" s="107"/>
      <c r="W475" s="107"/>
      <c r="X475" s="43"/>
      <c r="Y475" s="43"/>
    </row>
    <row r="476" spans="1:25" s="9" customFormat="1" ht="20.25" customHeight="1">
      <c r="A476" s="142" t="s">
        <v>174</v>
      </c>
      <c r="B476" s="143"/>
      <c r="C476" s="143"/>
      <c r="D476" s="67"/>
      <c r="E476" s="67">
        <v>349</v>
      </c>
      <c r="F476" s="37">
        <f>G476+H476+I476+K476+L476</f>
        <v>0</v>
      </c>
      <c r="G476" s="44"/>
      <c r="H476" s="44"/>
      <c r="I476" s="102"/>
      <c r="J476" s="102"/>
      <c r="K476" s="44">
        <v>0</v>
      </c>
      <c r="L476" s="44"/>
      <c r="N476" s="43"/>
      <c r="O476" s="107"/>
      <c r="P476" s="107"/>
      <c r="Q476" s="69"/>
      <c r="R476" s="43"/>
      <c r="S476" s="47"/>
      <c r="T476" s="43"/>
      <c r="U476" s="43"/>
      <c r="V476" s="107"/>
      <c r="W476" s="107"/>
      <c r="X476" s="43"/>
      <c r="Y476" s="43"/>
    </row>
    <row r="477" spans="1:25" s="9" customFormat="1" ht="20.25">
      <c r="A477" s="282" t="s">
        <v>140</v>
      </c>
      <c r="B477" s="283"/>
      <c r="C477" s="284"/>
      <c r="D477" s="66"/>
      <c r="E477" s="66">
        <v>500</v>
      </c>
      <c r="F477" s="37">
        <f t="shared" si="8"/>
        <v>0</v>
      </c>
      <c r="G477" s="37"/>
      <c r="H477" s="37"/>
      <c r="I477" s="105"/>
      <c r="J477" s="105"/>
      <c r="K477" s="37"/>
      <c r="L477" s="37"/>
      <c r="N477" s="47"/>
      <c r="O477" s="108"/>
      <c r="P477" s="108"/>
      <c r="Q477" s="47"/>
      <c r="R477" s="47"/>
      <c r="S477" s="47"/>
      <c r="T477" s="47"/>
      <c r="U477" s="47"/>
      <c r="V477" s="108"/>
      <c r="W477" s="108"/>
      <c r="X477" s="47"/>
      <c r="Y477" s="47"/>
    </row>
    <row r="478" spans="1:25" s="9" customFormat="1" ht="20.25">
      <c r="A478" s="276" t="s">
        <v>18</v>
      </c>
      <c r="B478" s="277"/>
      <c r="C478" s="278"/>
      <c r="D478" s="67"/>
      <c r="E478" s="67"/>
      <c r="F478" s="37">
        <f t="shared" si="8"/>
        <v>0</v>
      </c>
      <c r="G478" s="44"/>
      <c r="H478" s="44"/>
      <c r="I478" s="102"/>
      <c r="J478" s="102"/>
      <c r="K478" s="44"/>
      <c r="L478" s="44"/>
      <c r="N478" s="43"/>
      <c r="O478" s="107"/>
      <c r="P478" s="107"/>
      <c r="Q478" s="69"/>
      <c r="R478" s="43"/>
      <c r="S478" s="47"/>
      <c r="T478" s="43"/>
      <c r="U478" s="43"/>
      <c r="V478" s="107"/>
      <c r="W478" s="107"/>
      <c r="X478" s="43"/>
      <c r="Y478" s="43"/>
    </row>
    <row r="479" spans="1:25" s="9" customFormat="1" ht="20.25">
      <c r="A479" s="276" t="s">
        <v>141</v>
      </c>
      <c r="B479" s="277"/>
      <c r="C479" s="278"/>
      <c r="D479" s="67"/>
      <c r="E479" s="67">
        <v>520</v>
      </c>
      <c r="F479" s="37">
        <f t="shared" si="8"/>
        <v>0</v>
      </c>
      <c r="G479" s="44"/>
      <c r="H479" s="44"/>
      <c r="I479" s="102"/>
      <c r="J479" s="102"/>
      <c r="K479" s="44"/>
      <c r="L479" s="44"/>
      <c r="N479" s="43"/>
      <c r="O479" s="107"/>
      <c r="P479" s="107"/>
      <c r="Q479" s="69"/>
      <c r="R479" s="43"/>
      <c r="S479" s="47"/>
      <c r="T479" s="43"/>
      <c r="U479" s="43"/>
      <c r="V479" s="107"/>
      <c r="W479" s="107"/>
      <c r="X479" s="43"/>
      <c r="Y479" s="43"/>
    </row>
    <row r="480" spans="1:25" s="9" customFormat="1" ht="20.25">
      <c r="A480" s="276" t="s">
        <v>142</v>
      </c>
      <c r="B480" s="277"/>
      <c r="C480" s="278"/>
      <c r="D480" s="67"/>
      <c r="E480" s="67">
        <v>530</v>
      </c>
      <c r="F480" s="37">
        <f t="shared" si="8"/>
        <v>0</v>
      </c>
      <c r="G480" s="44"/>
      <c r="H480" s="44"/>
      <c r="I480" s="102"/>
      <c r="J480" s="102"/>
      <c r="K480" s="44"/>
      <c r="L480" s="44"/>
      <c r="N480" s="43"/>
      <c r="O480" s="107"/>
      <c r="P480" s="107"/>
      <c r="Q480" s="69"/>
      <c r="R480" s="43"/>
      <c r="S480" s="47"/>
      <c r="T480" s="43"/>
      <c r="U480" s="43"/>
      <c r="V480" s="107"/>
      <c r="W480" s="107"/>
      <c r="X480" s="43"/>
      <c r="Y480" s="43"/>
    </row>
    <row r="481" spans="1:25" s="9" customFormat="1" ht="20.25">
      <c r="A481" s="287" t="s">
        <v>143</v>
      </c>
      <c r="B481" s="288"/>
      <c r="C481" s="288"/>
      <c r="D481" s="74"/>
      <c r="E481" s="26"/>
      <c r="F481" s="37">
        <f t="shared" si="8"/>
        <v>0</v>
      </c>
      <c r="G481" s="26"/>
      <c r="H481" s="26"/>
      <c r="I481" s="102"/>
      <c r="J481" s="102"/>
      <c r="K481" s="26"/>
      <c r="L481" s="26"/>
      <c r="N481" s="12"/>
      <c r="O481" s="107"/>
      <c r="P481" s="107"/>
      <c r="Q481" s="70"/>
      <c r="R481" s="12"/>
      <c r="S481" s="47"/>
      <c r="T481" s="12"/>
      <c r="U481" s="12"/>
      <c r="V481" s="107"/>
      <c r="W481" s="107"/>
      <c r="X481" s="53"/>
      <c r="Y481" s="12"/>
    </row>
    <row r="482" spans="1:25" s="9" customFormat="1" ht="20.25">
      <c r="A482" s="287" t="s">
        <v>144</v>
      </c>
      <c r="B482" s="288"/>
      <c r="C482" s="288"/>
      <c r="D482" s="74"/>
      <c r="E482" s="26"/>
      <c r="F482" s="37">
        <f t="shared" si="8"/>
        <v>0</v>
      </c>
      <c r="G482" s="26"/>
      <c r="H482" s="26"/>
      <c r="I482" s="102"/>
      <c r="J482" s="102"/>
      <c r="K482" s="26"/>
      <c r="L482" s="26"/>
      <c r="N482" s="12"/>
      <c r="O482" s="107"/>
      <c r="P482" s="107"/>
      <c r="Q482" s="70"/>
      <c r="R482" s="12"/>
      <c r="S482" s="47"/>
      <c r="T482" s="12"/>
      <c r="U482" s="12"/>
      <c r="V482" s="107"/>
      <c r="W482" s="107"/>
      <c r="X482" s="53"/>
      <c r="Y482" s="12"/>
    </row>
    <row r="483" spans="1:25" s="9" customFormat="1" ht="21" thickBot="1">
      <c r="A483" s="294" t="s">
        <v>145</v>
      </c>
      <c r="B483" s="295"/>
      <c r="C483" s="295"/>
      <c r="D483" s="74"/>
      <c r="E483" s="26"/>
      <c r="F483" s="37">
        <f t="shared" si="8"/>
        <v>0</v>
      </c>
      <c r="G483" s="26"/>
      <c r="H483" s="26"/>
      <c r="I483" s="102"/>
      <c r="J483" s="102"/>
      <c r="K483" s="26"/>
      <c r="L483" s="26"/>
      <c r="N483" s="12"/>
      <c r="O483" s="107"/>
      <c r="P483" s="107"/>
      <c r="Q483" s="70"/>
      <c r="R483" s="12"/>
      <c r="S483" s="47"/>
      <c r="T483" s="12"/>
      <c r="U483" s="12"/>
      <c r="V483" s="107"/>
      <c r="W483" s="107"/>
      <c r="X483" s="53"/>
      <c r="Y483" s="12"/>
    </row>
    <row r="484" spans="1:25" s="9" customFormat="1" ht="20.25" customHeight="1">
      <c r="A484" s="103" t="s">
        <v>202</v>
      </c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N484" s="12"/>
      <c r="O484" s="43"/>
      <c r="P484" s="43"/>
      <c r="Q484" s="70"/>
      <c r="R484" s="12"/>
      <c r="S484" s="47"/>
      <c r="T484" s="12"/>
      <c r="U484" s="12"/>
      <c r="V484" s="43"/>
      <c r="W484" s="43"/>
      <c r="X484" s="53"/>
      <c r="Y484" s="12"/>
    </row>
    <row r="485" spans="1:25" s="9" customFormat="1" ht="20.25" customHeight="1">
      <c r="A485" s="104" t="s">
        <v>115</v>
      </c>
      <c r="B485" s="104"/>
      <c r="C485" s="104"/>
      <c r="D485" s="66"/>
      <c r="E485" s="66"/>
      <c r="F485" s="37">
        <f>K485</f>
        <v>200000</v>
      </c>
      <c r="G485" s="37">
        <f>G487+G492+G509+G513</f>
        <v>0</v>
      </c>
      <c r="H485" s="37">
        <f>H487+H492+H502+H505+H509+H513+H522</f>
        <v>0</v>
      </c>
      <c r="I485" s="105">
        <f>I487+I492+I505+I509+I513+I522</f>
        <v>0</v>
      </c>
      <c r="J485" s="105"/>
      <c r="K485" s="37">
        <f>K492</f>
        <v>200000</v>
      </c>
      <c r="L485" s="37">
        <f>L487+L492+L505+L509+L513+L522</f>
        <v>0</v>
      </c>
      <c r="N485" s="12"/>
      <c r="O485" s="43"/>
      <c r="P485" s="43"/>
      <c r="Q485" s="70"/>
      <c r="R485" s="12"/>
      <c r="S485" s="47"/>
      <c r="T485" s="12"/>
      <c r="U485" s="12"/>
      <c r="V485" s="43"/>
      <c r="W485" s="43"/>
      <c r="X485" s="53"/>
      <c r="Y485" s="12"/>
    </row>
    <row r="486" spans="1:25" s="9" customFormat="1" ht="20.25" customHeight="1">
      <c r="A486" s="106" t="s">
        <v>86</v>
      </c>
      <c r="B486" s="106"/>
      <c r="C486" s="106"/>
      <c r="D486" s="67"/>
      <c r="E486" s="67"/>
      <c r="F486" s="44"/>
      <c r="G486" s="44"/>
      <c r="H486" s="44"/>
      <c r="I486" s="102"/>
      <c r="J486" s="102"/>
      <c r="K486" s="44"/>
      <c r="L486" s="44"/>
      <c r="N486" s="12"/>
      <c r="O486" s="43"/>
      <c r="P486" s="43"/>
      <c r="Q486" s="70"/>
      <c r="R486" s="12"/>
      <c r="S486" s="47"/>
      <c r="T486" s="12"/>
      <c r="U486" s="12"/>
      <c r="V486" s="43"/>
      <c r="W486" s="43"/>
      <c r="X486" s="53"/>
      <c r="Y486" s="12"/>
    </row>
    <row r="487" spans="1:25" s="9" customFormat="1" ht="20.25" customHeight="1">
      <c r="A487" s="104" t="s">
        <v>116</v>
      </c>
      <c r="B487" s="104"/>
      <c r="C487" s="104"/>
      <c r="D487" s="66">
        <v>100</v>
      </c>
      <c r="E487" s="66">
        <v>210</v>
      </c>
      <c r="F487" s="37">
        <f>G487+H487+I487+K487+L487</f>
        <v>0</v>
      </c>
      <c r="G487" s="37">
        <f aca="true" t="shared" si="10" ref="G487:L487">G489+G490+G491</f>
        <v>0</v>
      </c>
      <c r="H487" s="37">
        <f t="shared" si="10"/>
        <v>0</v>
      </c>
      <c r="I487" s="37">
        <f t="shared" si="10"/>
        <v>0</v>
      </c>
      <c r="J487" s="37">
        <f t="shared" si="10"/>
        <v>0</v>
      </c>
      <c r="K487" s="37">
        <f t="shared" si="10"/>
        <v>0</v>
      </c>
      <c r="L487" s="37">
        <f t="shared" si="10"/>
        <v>0</v>
      </c>
      <c r="N487" s="12"/>
      <c r="O487" s="43"/>
      <c r="P487" s="43"/>
      <c r="Q487" s="70"/>
      <c r="R487" s="12"/>
      <c r="S487" s="47"/>
      <c r="T487" s="12"/>
      <c r="U487" s="12"/>
      <c r="V487" s="43"/>
      <c r="W487" s="43"/>
      <c r="X487" s="53"/>
      <c r="Y487" s="12"/>
    </row>
    <row r="488" spans="1:25" s="9" customFormat="1" ht="20.25" customHeight="1">
      <c r="A488" s="106" t="s">
        <v>18</v>
      </c>
      <c r="B488" s="106"/>
      <c r="C488" s="106"/>
      <c r="D488" s="67"/>
      <c r="E488" s="67"/>
      <c r="F488" s="37">
        <f>G488+H488+I488+K488+L488</f>
        <v>0</v>
      </c>
      <c r="G488" s="44"/>
      <c r="H488" s="44"/>
      <c r="I488" s="102"/>
      <c r="J488" s="102"/>
      <c r="K488" s="44"/>
      <c r="L488" s="44"/>
      <c r="N488" s="12"/>
      <c r="O488" s="43"/>
      <c r="P488" s="43"/>
      <c r="Q488" s="70"/>
      <c r="R488" s="12"/>
      <c r="S488" s="47"/>
      <c r="T488" s="12"/>
      <c r="U488" s="12"/>
      <c r="V488" s="43"/>
      <c r="W488" s="43"/>
      <c r="X488" s="53"/>
      <c r="Y488" s="12"/>
    </row>
    <row r="489" spans="1:25" s="9" customFormat="1" ht="20.25">
      <c r="A489" s="106" t="s">
        <v>117</v>
      </c>
      <c r="B489" s="106"/>
      <c r="C489" s="106"/>
      <c r="D489" s="67">
        <v>111</v>
      </c>
      <c r="E489" s="67">
        <v>211</v>
      </c>
      <c r="F489" s="37">
        <f>G489+H489+I489+K489+L489</f>
        <v>0</v>
      </c>
      <c r="G489" s="44"/>
      <c r="H489" s="44"/>
      <c r="I489" s="102"/>
      <c r="J489" s="102"/>
      <c r="K489" s="44"/>
      <c r="L489" s="44"/>
      <c r="N489" s="12"/>
      <c r="O489" s="43"/>
      <c r="P489" s="43"/>
      <c r="Q489" s="70"/>
      <c r="R489" s="12"/>
      <c r="S489" s="47"/>
      <c r="T489" s="12"/>
      <c r="U489" s="12"/>
      <c r="V489" s="43"/>
      <c r="W489" s="43"/>
      <c r="X489" s="53"/>
      <c r="Y489" s="12"/>
    </row>
    <row r="490" spans="1:25" s="9" customFormat="1" ht="20.25">
      <c r="A490" s="106" t="s">
        <v>118</v>
      </c>
      <c r="B490" s="106"/>
      <c r="C490" s="106"/>
      <c r="D490" s="67">
        <v>112</v>
      </c>
      <c r="E490" s="67">
        <v>212</v>
      </c>
      <c r="F490" s="37">
        <f>G490+H490+I490+K490+L490</f>
        <v>0</v>
      </c>
      <c r="G490" s="44"/>
      <c r="H490" s="44"/>
      <c r="I490" s="102"/>
      <c r="J490" s="102"/>
      <c r="K490" s="44"/>
      <c r="L490" s="44"/>
      <c r="N490" s="12"/>
      <c r="O490" s="43"/>
      <c r="P490" s="43"/>
      <c r="Q490" s="70"/>
      <c r="R490" s="12"/>
      <c r="S490" s="47"/>
      <c r="T490" s="12"/>
      <c r="U490" s="12"/>
      <c r="V490" s="43"/>
      <c r="W490" s="43"/>
      <c r="X490" s="53"/>
      <c r="Y490" s="12"/>
    </row>
    <row r="491" spans="1:25" s="9" customFormat="1" ht="20.25">
      <c r="A491" s="106" t="s">
        <v>119</v>
      </c>
      <c r="B491" s="106"/>
      <c r="C491" s="106"/>
      <c r="D491" s="67">
        <v>119</v>
      </c>
      <c r="E491" s="67">
        <v>213</v>
      </c>
      <c r="F491" s="37">
        <f>G491+H491+I491+K491+L491</f>
        <v>0</v>
      </c>
      <c r="G491" s="44"/>
      <c r="H491" s="44"/>
      <c r="I491" s="102"/>
      <c r="J491" s="102"/>
      <c r="K491" s="44"/>
      <c r="L491" s="44"/>
      <c r="N491" s="12"/>
      <c r="O491" s="43"/>
      <c r="P491" s="43"/>
      <c r="Q491" s="70"/>
      <c r="R491" s="12"/>
      <c r="S491" s="47"/>
      <c r="T491" s="12"/>
      <c r="U491" s="12"/>
      <c r="V491" s="43"/>
      <c r="W491" s="43"/>
      <c r="X491" s="53"/>
      <c r="Y491" s="12"/>
    </row>
    <row r="492" spans="1:25" s="9" customFormat="1" ht="20.25">
      <c r="A492" s="104" t="s">
        <v>120</v>
      </c>
      <c r="B492" s="104"/>
      <c r="C492" s="104"/>
      <c r="D492" s="66">
        <v>240</v>
      </c>
      <c r="E492" s="66">
        <v>220</v>
      </c>
      <c r="F492" s="37">
        <f>F494+F495+F496+F497+F498+F499+F500+F501</f>
        <v>200000</v>
      </c>
      <c r="G492" s="37">
        <f>G494+G495+G496+G497+G498+G499+G500+G501</f>
        <v>0</v>
      </c>
      <c r="H492" s="37">
        <f>H494+H495+H496+H497+H499+H501</f>
        <v>0</v>
      </c>
      <c r="I492" s="105">
        <f>I494+I495+I496+I497+I499+I501</f>
        <v>0</v>
      </c>
      <c r="J492" s="105"/>
      <c r="K492" s="37">
        <f>K494+K495+K496+K497+K499+K501</f>
        <v>200000</v>
      </c>
      <c r="L492" s="37">
        <f>L494+L495+L496+L497+L499+L501</f>
        <v>0</v>
      </c>
      <c r="N492" s="12"/>
      <c r="O492" s="43"/>
      <c r="P492" s="43"/>
      <c r="Q492" s="70"/>
      <c r="R492" s="12"/>
      <c r="S492" s="47"/>
      <c r="T492" s="12"/>
      <c r="U492" s="12"/>
      <c r="V492" s="43"/>
      <c r="W492" s="43"/>
      <c r="X492" s="53"/>
      <c r="Y492" s="12"/>
    </row>
    <row r="493" spans="1:25" s="9" customFormat="1" ht="20.25">
      <c r="A493" s="106" t="s">
        <v>18</v>
      </c>
      <c r="B493" s="106"/>
      <c r="C493" s="106"/>
      <c r="D493" s="67"/>
      <c r="E493" s="67"/>
      <c r="F493" s="37">
        <f>G493+H493+I493+K493+L493</f>
        <v>0</v>
      </c>
      <c r="G493" s="44"/>
      <c r="H493" s="44"/>
      <c r="I493" s="102"/>
      <c r="J493" s="102"/>
      <c r="K493" s="44"/>
      <c r="L493" s="44"/>
      <c r="N493" s="12"/>
      <c r="O493" s="43"/>
      <c r="P493" s="43"/>
      <c r="Q493" s="70"/>
      <c r="R493" s="12"/>
      <c r="S493" s="47"/>
      <c r="T493" s="12"/>
      <c r="U493" s="12"/>
      <c r="V493" s="43"/>
      <c r="W493" s="43"/>
      <c r="X493" s="53"/>
      <c r="Y493" s="12"/>
    </row>
    <row r="494" spans="1:25" s="9" customFormat="1" ht="20.25">
      <c r="A494" s="106" t="s">
        <v>121</v>
      </c>
      <c r="B494" s="106"/>
      <c r="C494" s="106"/>
      <c r="D494" s="67">
        <v>242</v>
      </c>
      <c r="E494" s="67">
        <v>221</v>
      </c>
      <c r="F494" s="37">
        <f>G494+H494+I494+K494+L494</f>
        <v>0</v>
      </c>
      <c r="G494" s="44"/>
      <c r="H494" s="44"/>
      <c r="I494" s="102"/>
      <c r="J494" s="102"/>
      <c r="K494" s="44"/>
      <c r="L494" s="44"/>
      <c r="N494" s="12"/>
      <c r="O494" s="43"/>
      <c r="P494" s="43"/>
      <c r="Q494" s="70"/>
      <c r="R494" s="12"/>
      <c r="S494" s="47"/>
      <c r="T494" s="12"/>
      <c r="U494" s="12"/>
      <c r="V494" s="43"/>
      <c r="W494" s="43"/>
      <c r="X494" s="53"/>
      <c r="Y494" s="12"/>
    </row>
    <row r="495" spans="1:25" s="9" customFormat="1" ht="20.25">
      <c r="A495" s="106" t="s">
        <v>122</v>
      </c>
      <c r="B495" s="106"/>
      <c r="C495" s="106"/>
      <c r="D495" s="67">
        <v>244</v>
      </c>
      <c r="E495" s="67">
        <v>222</v>
      </c>
      <c r="F495" s="37">
        <f>G495+H495+I495+K495+L495</f>
        <v>0</v>
      </c>
      <c r="G495" s="44">
        <v>0</v>
      </c>
      <c r="H495" s="44"/>
      <c r="I495" s="102"/>
      <c r="J495" s="102"/>
      <c r="K495" s="44"/>
      <c r="L495" s="44"/>
      <c r="N495" s="12"/>
      <c r="O495" s="43"/>
      <c r="P495" s="43"/>
      <c r="Q495" s="70"/>
      <c r="R495" s="12"/>
      <c r="S495" s="47"/>
      <c r="T495" s="12"/>
      <c r="U495" s="12"/>
      <c r="V495" s="43"/>
      <c r="W495" s="43"/>
      <c r="X495" s="53"/>
      <c r="Y495" s="12"/>
    </row>
    <row r="496" spans="1:25" s="9" customFormat="1" ht="20.25">
      <c r="A496" s="106" t="s">
        <v>123</v>
      </c>
      <c r="B496" s="106"/>
      <c r="C496" s="106"/>
      <c r="D496" s="67">
        <v>244</v>
      </c>
      <c r="E496" s="67">
        <v>223</v>
      </c>
      <c r="F496" s="37">
        <f>G496+H496+I496+K496+L496</f>
        <v>200000</v>
      </c>
      <c r="G496" s="44"/>
      <c r="H496" s="44"/>
      <c r="I496" s="102"/>
      <c r="J496" s="102"/>
      <c r="K496" s="44">
        <v>200000</v>
      </c>
      <c r="L496" s="44"/>
      <c r="N496" s="12"/>
      <c r="O496" s="43"/>
      <c r="P496" s="43"/>
      <c r="Q496" s="70"/>
      <c r="R496" s="12"/>
      <c r="S496" s="47"/>
      <c r="T496" s="12"/>
      <c r="U496" s="12"/>
      <c r="V496" s="43"/>
      <c r="W496" s="43"/>
      <c r="X496" s="53"/>
      <c r="Y496" s="12"/>
    </row>
    <row r="497" spans="1:25" s="9" customFormat="1" ht="20.25" customHeight="1">
      <c r="A497" s="106" t="s">
        <v>124</v>
      </c>
      <c r="B497" s="106"/>
      <c r="C497" s="106"/>
      <c r="D497" s="67">
        <v>244</v>
      </c>
      <c r="E497" s="67">
        <v>224</v>
      </c>
      <c r="F497" s="37">
        <f>G497+H497+I497+K497+L497</f>
        <v>0</v>
      </c>
      <c r="G497" s="44"/>
      <c r="H497" s="44"/>
      <c r="I497" s="102"/>
      <c r="J497" s="102"/>
      <c r="K497" s="44"/>
      <c r="L497" s="44"/>
      <c r="N497" s="12"/>
      <c r="O497" s="43"/>
      <c r="P497" s="43"/>
      <c r="Q497" s="70"/>
      <c r="R497" s="12"/>
      <c r="S497" s="47"/>
      <c r="T497" s="12"/>
      <c r="U497" s="12"/>
      <c r="V497" s="43"/>
      <c r="W497" s="43"/>
      <c r="X497" s="53"/>
      <c r="Y497" s="12"/>
    </row>
    <row r="498" spans="1:25" s="9" customFormat="1" ht="20.25" customHeight="1">
      <c r="A498" s="106" t="s">
        <v>125</v>
      </c>
      <c r="B498" s="106"/>
      <c r="C498" s="106"/>
      <c r="D498" s="67">
        <v>242</v>
      </c>
      <c r="E498" s="67">
        <v>225</v>
      </c>
      <c r="F498" s="37">
        <f>G498+H498+I498+K498+L498</f>
        <v>0</v>
      </c>
      <c r="G498" s="44"/>
      <c r="H498" s="44"/>
      <c r="I498" s="102"/>
      <c r="J498" s="102"/>
      <c r="K498" s="44"/>
      <c r="L498" s="44"/>
      <c r="N498" s="12"/>
      <c r="O498" s="43"/>
      <c r="P498" s="43"/>
      <c r="Q498" s="70"/>
      <c r="R498" s="12"/>
      <c r="S498" s="47"/>
      <c r="T498" s="12"/>
      <c r="U498" s="12"/>
      <c r="V498" s="43"/>
      <c r="W498" s="43"/>
      <c r="X498" s="53"/>
      <c r="Y498" s="12"/>
    </row>
    <row r="499" spans="1:25" s="9" customFormat="1" ht="20.25" customHeight="1">
      <c r="A499" s="106" t="s">
        <v>125</v>
      </c>
      <c r="B499" s="106"/>
      <c r="C499" s="106"/>
      <c r="D499" s="67">
        <v>244</v>
      </c>
      <c r="E499" s="67">
        <v>225</v>
      </c>
      <c r="F499" s="37">
        <f>G499+H499+I499+K499+L499</f>
        <v>0</v>
      </c>
      <c r="G499" s="44"/>
      <c r="H499" s="44"/>
      <c r="I499" s="102"/>
      <c r="J499" s="102"/>
      <c r="K499" s="44"/>
      <c r="L499" s="44"/>
      <c r="N499" s="12"/>
      <c r="O499" s="43"/>
      <c r="P499" s="43"/>
      <c r="Q499" s="70"/>
      <c r="R499" s="12"/>
      <c r="S499" s="47"/>
      <c r="T499" s="12"/>
      <c r="U499" s="12"/>
      <c r="V499" s="43"/>
      <c r="W499" s="43"/>
      <c r="X499" s="53"/>
      <c r="Y499" s="12"/>
    </row>
    <row r="500" spans="1:25" s="9" customFormat="1" ht="20.25">
      <c r="A500" s="106" t="s">
        <v>126</v>
      </c>
      <c r="B500" s="106"/>
      <c r="C500" s="106"/>
      <c r="D500" s="67">
        <v>242</v>
      </c>
      <c r="E500" s="67">
        <v>226</v>
      </c>
      <c r="F500" s="37">
        <f>G500+H500+I500+K500+L500</f>
        <v>0</v>
      </c>
      <c r="G500" s="44"/>
      <c r="H500" s="44"/>
      <c r="I500" s="102"/>
      <c r="J500" s="102"/>
      <c r="K500" s="44"/>
      <c r="L500" s="44"/>
      <c r="N500" s="12"/>
      <c r="O500" s="43"/>
      <c r="P500" s="43"/>
      <c r="Q500" s="70"/>
      <c r="R500" s="12"/>
      <c r="S500" s="47"/>
      <c r="T500" s="12"/>
      <c r="U500" s="12"/>
      <c r="V500" s="43"/>
      <c r="W500" s="43"/>
      <c r="X500" s="53"/>
      <c r="Y500" s="12"/>
    </row>
    <row r="501" spans="1:25" s="9" customFormat="1" ht="20.25">
      <c r="A501" s="106" t="s">
        <v>126</v>
      </c>
      <c r="B501" s="106"/>
      <c r="C501" s="106"/>
      <c r="D501" s="67">
        <v>244</v>
      </c>
      <c r="E501" s="67">
        <v>226</v>
      </c>
      <c r="F501" s="37">
        <f>G501+H501+I501+K501+L501</f>
        <v>0</v>
      </c>
      <c r="G501" s="44"/>
      <c r="H501" s="44"/>
      <c r="I501" s="102"/>
      <c r="J501" s="102"/>
      <c r="K501" s="44"/>
      <c r="L501" s="44"/>
      <c r="N501" s="12"/>
      <c r="O501" s="43"/>
      <c r="P501" s="43"/>
      <c r="Q501" s="70"/>
      <c r="R501" s="12"/>
      <c r="S501" s="47"/>
      <c r="T501" s="12"/>
      <c r="U501" s="12"/>
      <c r="V501" s="43"/>
      <c r="W501" s="43"/>
      <c r="X501" s="53"/>
      <c r="Y501" s="12"/>
    </row>
    <row r="502" spans="1:25" s="9" customFormat="1" ht="20.25">
      <c r="A502" s="100"/>
      <c r="B502" s="100"/>
      <c r="C502" s="100"/>
      <c r="D502" s="78"/>
      <c r="E502" s="101"/>
      <c r="F502" s="47"/>
      <c r="G502" s="101"/>
      <c r="H502" s="101"/>
      <c r="I502" s="43"/>
      <c r="J502" s="43"/>
      <c r="K502" s="101"/>
      <c r="L502" s="101"/>
      <c r="N502" s="12"/>
      <c r="O502" s="43"/>
      <c r="P502" s="43"/>
      <c r="Q502" s="70"/>
      <c r="R502" s="12"/>
      <c r="S502" s="47"/>
      <c r="T502" s="12"/>
      <c r="U502" s="12"/>
      <c r="V502" s="43"/>
      <c r="W502" s="43"/>
      <c r="X502" s="53"/>
      <c r="Y502" s="12"/>
    </row>
    <row r="503" spans="4:25" s="9" customFormat="1" ht="20.25">
      <c r="D503" s="80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4:25" s="9" customFormat="1" ht="20.25">
      <c r="D504" s="80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4:25" s="9" customFormat="1" ht="20.25">
      <c r="D505" s="80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4:25" s="9" customFormat="1" ht="20.25">
      <c r="D506" s="80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4:25" s="9" customFormat="1" ht="20.25">
      <c r="D507" s="80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27" customHeight="1">
      <c r="A508" s="55"/>
      <c r="B508" s="55"/>
      <c r="C508" s="55"/>
      <c r="D508" s="81"/>
      <c r="E508" s="55"/>
      <c r="F508" s="55"/>
      <c r="G508" s="55"/>
      <c r="H508" s="55"/>
      <c r="I508" s="55"/>
      <c r="J508" s="55"/>
      <c r="K508" s="55"/>
      <c r="L508" s="55"/>
      <c r="M508" s="55"/>
      <c r="N508" s="57"/>
      <c r="O508" s="57"/>
      <c r="P508" s="57"/>
      <c r="Q508" s="57"/>
      <c r="R508" s="57"/>
      <c r="S508" s="12"/>
      <c r="T508" s="12"/>
      <c r="U508" s="12"/>
      <c r="V508" s="12"/>
      <c r="W508" s="12"/>
      <c r="X508" s="12"/>
      <c r="Y508" s="12"/>
    </row>
    <row r="509" spans="1:25" ht="81" customHeight="1">
      <c r="A509" s="61" t="s">
        <v>193</v>
      </c>
      <c r="B509" s="62"/>
      <c r="C509" s="62"/>
      <c r="D509" s="58"/>
      <c r="E509" s="62"/>
      <c r="F509" s="225" t="s">
        <v>146</v>
      </c>
      <c r="G509" s="225"/>
      <c r="H509" s="225"/>
      <c r="I509" s="62"/>
      <c r="J509" s="55"/>
      <c r="K509" s="55" t="s">
        <v>194</v>
      </c>
      <c r="L509" s="55"/>
      <c r="M509" s="55"/>
      <c r="N509" s="57"/>
      <c r="O509" s="57"/>
      <c r="P509" s="57"/>
      <c r="Q509" s="57"/>
      <c r="R509" s="57"/>
      <c r="S509" s="12"/>
      <c r="T509" s="12"/>
      <c r="U509" s="12"/>
      <c r="V509" s="12"/>
      <c r="W509" s="12"/>
      <c r="X509" s="12"/>
      <c r="Y509" s="12"/>
    </row>
    <row r="510" spans="1:25" ht="27">
      <c r="A510" s="61"/>
      <c r="B510" s="62"/>
      <c r="C510" s="62"/>
      <c r="D510" s="58"/>
      <c r="E510" s="62"/>
      <c r="F510" s="62"/>
      <c r="G510" s="62"/>
      <c r="H510" s="62"/>
      <c r="I510" s="62"/>
      <c r="J510" s="55"/>
      <c r="K510" s="55"/>
      <c r="L510" s="55"/>
      <c r="M510" s="55"/>
      <c r="N510" s="57"/>
      <c r="O510" s="57"/>
      <c r="P510" s="57"/>
      <c r="Q510" s="57"/>
      <c r="R510" s="57"/>
      <c r="S510" s="12"/>
      <c r="T510" s="12"/>
      <c r="U510" s="12"/>
      <c r="V510" s="12"/>
      <c r="W510" s="12"/>
      <c r="X510" s="12"/>
      <c r="Y510" s="12"/>
    </row>
    <row r="511" spans="1:25" ht="20.25" customHeight="1">
      <c r="A511" s="33" t="s">
        <v>166</v>
      </c>
      <c r="B511" s="34"/>
      <c r="C511" s="32"/>
      <c r="D511" s="45"/>
      <c r="E511" s="32"/>
      <c r="F511" s="223" t="s">
        <v>146</v>
      </c>
      <c r="G511" s="223"/>
      <c r="H511" s="223"/>
      <c r="I511" s="32"/>
      <c r="J511" s="9"/>
      <c r="K511" s="9" t="s">
        <v>195</v>
      </c>
      <c r="L511" s="9"/>
      <c r="M511" s="9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20.25">
      <c r="A512" s="9" t="s">
        <v>188</v>
      </c>
      <c r="B512" s="9"/>
      <c r="C512" s="9"/>
      <c r="D512" s="80"/>
      <c r="E512" s="9"/>
      <c r="F512" s="9"/>
      <c r="G512" s="9"/>
      <c r="H512" s="9"/>
      <c r="I512" s="9"/>
      <c r="J512" s="9"/>
      <c r="K512" s="9"/>
      <c r="L512" s="9"/>
      <c r="M512" s="9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20.25">
      <c r="A513" s="9" t="s">
        <v>189</v>
      </c>
      <c r="B513" s="9"/>
      <c r="C513" s="9"/>
      <c r="D513" s="80"/>
      <c r="E513" s="9"/>
      <c r="F513" s="9"/>
      <c r="G513" s="9"/>
      <c r="H513" s="9"/>
      <c r="I513" s="9"/>
      <c r="J513" s="9"/>
      <c r="K513" s="9"/>
      <c r="L513" s="9"/>
      <c r="M513" s="9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20.25">
      <c r="A514" s="9"/>
      <c r="B514" s="9"/>
      <c r="C514" s="9"/>
      <c r="D514" s="80"/>
      <c r="E514" s="9"/>
      <c r="F514" s="9"/>
      <c r="G514" s="9"/>
      <c r="H514" s="9"/>
      <c r="I514" s="9"/>
      <c r="J514" s="9"/>
      <c r="K514" s="9"/>
      <c r="L514" s="9"/>
      <c r="M514" s="9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</sheetData>
  <sheetProtection/>
  <mergeCells count="1689">
    <mergeCell ref="A200:C200"/>
    <mergeCell ref="A481:C481"/>
    <mergeCell ref="I481:J481"/>
    <mergeCell ref="A482:C482"/>
    <mergeCell ref="I482:J482"/>
    <mergeCell ref="F509:H509"/>
    <mergeCell ref="A477:C477"/>
    <mergeCell ref="I477:J477"/>
    <mergeCell ref="A478:C478"/>
    <mergeCell ref="I478:J478"/>
    <mergeCell ref="F511:H511"/>
    <mergeCell ref="A483:C483"/>
    <mergeCell ref="I483:J483"/>
    <mergeCell ref="A479:C479"/>
    <mergeCell ref="I479:J479"/>
    <mergeCell ref="A480:C480"/>
    <mergeCell ref="I480:J480"/>
    <mergeCell ref="A500:C500"/>
    <mergeCell ref="I500:J500"/>
    <mergeCell ref="A501:C501"/>
    <mergeCell ref="A474:C474"/>
    <mergeCell ref="I474:J474"/>
    <mergeCell ref="A475:C475"/>
    <mergeCell ref="I475:J475"/>
    <mergeCell ref="A472:C472"/>
    <mergeCell ref="I472:J472"/>
    <mergeCell ref="A473:C473"/>
    <mergeCell ref="I473:J473"/>
    <mergeCell ref="A470:C470"/>
    <mergeCell ref="I470:J470"/>
    <mergeCell ref="A471:C471"/>
    <mergeCell ref="I471:J471"/>
    <mergeCell ref="A468:C468"/>
    <mergeCell ref="I468:J468"/>
    <mergeCell ref="I469:J469"/>
    <mergeCell ref="V230:W230"/>
    <mergeCell ref="V247:W247"/>
    <mergeCell ref="I251:J251"/>
    <mergeCell ref="O251:P251"/>
    <mergeCell ref="V251:W251"/>
    <mergeCell ref="A466:C466"/>
    <mergeCell ref="I466:J466"/>
    <mergeCell ref="A461:C461"/>
    <mergeCell ref="I461:J461"/>
    <mergeCell ref="A463:C463"/>
    <mergeCell ref="A467:C467"/>
    <mergeCell ref="I467:J467"/>
    <mergeCell ref="A464:C464"/>
    <mergeCell ref="I464:J464"/>
    <mergeCell ref="A465:C465"/>
    <mergeCell ref="I465:J465"/>
    <mergeCell ref="I463:J463"/>
    <mergeCell ref="A462:C462"/>
    <mergeCell ref="I462:J462"/>
    <mergeCell ref="A459:C459"/>
    <mergeCell ref="I459:J459"/>
    <mergeCell ref="A460:C460"/>
    <mergeCell ref="I460:J460"/>
    <mergeCell ref="A457:C457"/>
    <mergeCell ref="I457:J457"/>
    <mergeCell ref="A458:C458"/>
    <mergeCell ref="I458:J458"/>
    <mergeCell ref="A455:C455"/>
    <mergeCell ref="I455:J455"/>
    <mergeCell ref="A456:C456"/>
    <mergeCell ref="I456:J456"/>
    <mergeCell ref="A453:C453"/>
    <mergeCell ref="I453:J453"/>
    <mergeCell ref="A454:C454"/>
    <mergeCell ref="I454:J454"/>
    <mergeCell ref="A451:C451"/>
    <mergeCell ref="I451:J451"/>
    <mergeCell ref="A452:C452"/>
    <mergeCell ref="I452:J452"/>
    <mergeCell ref="A449:C449"/>
    <mergeCell ref="I449:J449"/>
    <mergeCell ref="A450:C450"/>
    <mergeCell ref="I450:J450"/>
    <mergeCell ref="A446:C446"/>
    <mergeCell ref="A447:C447"/>
    <mergeCell ref="I447:J447"/>
    <mergeCell ref="A448:C448"/>
    <mergeCell ref="I448:J448"/>
    <mergeCell ref="A443:L443"/>
    <mergeCell ref="A444:C444"/>
    <mergeCell ref="I444:J444"/>
    <mergeCell ref="A445:C445"/>
    <mergeCell ref="I445:J445"/>
    <mergeCell ref="A441:C441"/>
    <mergeCell ref="I441:J441"/>
    <mergeCell ref="A442:C442"/>
    <mergeCell ref="I442:J442"/>
    <mergeCell ref="A439:C439"/>
    <mergeCell ref="I439:J439"/>
    <mergeCell ref="A440:C440"/>
    <mergeCell ref="I440:J440"/>
    <mergeCell ref="A437:C437"/>
    <mergeCell ref="I437:J437"/>
    <mergeCell ref="A438:C438"/>
    <mergeCell ref="I438:J438"/>
    <mergeCell ref="A435:C435"/>
    <mergeCell ref="I435:J435"/>
    <mergeCell ref="A436:C436"/>
    <mergeCell ref="I436:J436"/>
    <mergeCell ref="A433:C433"/>
    <mergeCell ref="I433:J433"/>
    <mergeCell ref="A434:C434"/>
    <mergeCell ref="I434:J434"/>
    <mergeCell ref="A431:C431"/>
    <mergeCell ref="I431:J431"/>
    <mergeCell ref="A432:C432"/>
    <mergeCell ref="I432:J432"/>
    <mergeCell ref="A429:C429"/>
    <mergeCell ref="I429:J429"/>
    <mergeCell ref="A430:C430"/>
    <mergeCell ref="I430:J430"/>
    <mergeCell ref="A427:C427"/>
    <mergeCell ref="I427:J427"/>
    <mergeCell ref="A428:C428"/>
    <mergeCell ref="I428:J428"/>
    <mergeCell ref="A425:C425"/>
    <mergeCell ref="I425:J425"/>
    <mergeCell ref="A426:C426"/>
    <mergeCell ref="I426:J426"/>
    <mergeCell ref="A423:C423"/>
    <mergeCell ref="I423:J423"/>
    <mergeCell ref="A424:C424"/>
    <mergeCell ref="I424:J424"/>
    <mergeCell ref="A421:C421"/>
    <mergeCell ref="I421:J421"/>
    <mergeCell ref="A422:C422"/>
    <mergeCell ref="I422:J422"/>
    <mergeCell ref="A419:C419"/>
    <mergeCell ref="I419:J419"/>
    <mergeCell ref="A420:C420"/>
    <mergeCell ref="I420:J420"/>
    <mergeCell ref="A417:C417"/>
    <mergeCell ref="I417:J417"/>
    <mergeCell ref="A418:C418"/>
    <mergeCell ref="I418:J418"/>
    <mergeCell ref="A415:C415"/>
    <mergeCell ref="I415:J415"/>
    <mergeCell ref="A416:C416"/>
    <mergeCell ref="I416:J416"/>
    <mergeCell ref="K411:L411"/>
    <mergeCell ref="A413:C413"/>
    <mergeCell ref="I413:J413"/>
    <mergeCell ref="A414:C414"/>
    <mergeCell ref="I414:J414"/>
    <mergeCell ref="A412:C412"/>
    <mergeCell ref="I412:J412"/>
    <mergeCell ref="A411:C411"/>
    <mergeCell ref="I411:J411"/>
    <mergeCell ref="A409:C409"/>
    <mergeCell ref="I409:J409"/>
    <mergeCell ref="A410:C410"/>
    <mergeCell ref="I410:J410"/>
    <mergeCell ref="A407:C407"/>
    <mergeCell ref="I407:J407"/>
    <mergeCell ref="A408:C408"/>
    <mergeCell ref="I408:J408"/>
    <mergeCell ref="A405:C405"/>
    <mergeCell ref="I405:J405"/>
    <mergeCell ref="A406:C406"/>
    <mergeCell ref="I406:J406"/>
    <mergeCell ref="A402:C402"/>
    <mergeCell ref="I402:J402"/>
    <mergeCell ref="A403:L403"/>
    <mergeCell ref="A404:C404"/>
    <mergeCell ref="I404:J404"/>
    <mergeCell ref="A400:C400"/>
    <mergeCell ref="I400:J400"/>
    <mergeCell ref="A401:C401"/>
    <mergeCell ref="I401:J401"/>
    <mergeCell ref="A398:C398"/>
    <mergeCell ref="I398:J398"/>
    <mergeCell ref="A399:C399"/>
    <mergeCell ref="I399:J399"/>
    <mergeCell ref="A397:C397"/>
    <mergeCell ref="I397:J397"/>
    <mergeCell ref="A394:C394"/>
    <mergeCell ref="I394:J394"/>
    <mergeCell ref="A395:C395"/>
    <mergeCell ref="I395:J395"/>
    <mergeCell ref="A392:C392"/>
    <mergeCell ref="I392:J392"/>
    <mergeCell ref="A393:C393"/>
    <mergeCell ref="I393:J393"/>
    <mergeCell ref="A390:C390"/>
    <mergeCell ref="I390:J390"/>
    <mergeCell ref="A391:C391"/>
    <mergeCell ref="I391:J391"/>
    <mergeCell ref="A388:C388"/>
    <mergeCell ref="I388:J388"/>
    <mergeCell ref="A389:C389"/>
    <mergeCell ref="I389:J389"/>
    <mergeCell ref="A386:C386"/>
    <mergeCell ref="I386:J386"/>
    <mergeCell ref="A387:C387"/>
    <mergeCell ref="I387:J387"/>
    <mergeCell ref="A384:C384"/>
    <mergeCell ref="I384:J384"/>
    <mergeCell ref="A385:C385"/>
    <mergeCell ref="I385:J385"/>
    <mergeCell ref="A382:C382"/>
    <mergeCell ref="I382:J382"/>
    <mergeCell ref="A383:C383"/>
    <mergeCell ref="I383:J383"/>
    <mergeCell ref="A380:C380"/>
    <mergeCell ref="I380:J380"/>
    <mergeCell ref="A381:C381"/>
    <mergeCell ref="I381:J381"/>
    <mergeCell ref="A372:C372"/>
    <mergeCell ref="I372:J372"/>
    <mergeCell ref="A379:C379"/>
    <mergeCell ref="I379:J379"/>
    <mergeCell ref="A378:C378"/>
    <mergeCell ref="I378:J378"/>
    <mergeCell ref="I377:J377"/>
    <mergeCell ref="A396:C396"/>
    <mergeCell ref="A373:C373"/>
    <mergeCell ref="I373:J373"/>
    <mergeCell ref="A375:C375"/>
    <mergeCell ref="I375:J375"/>
    <mergeCell ref="I376:J376"/>
    <mergeCell ref="A376:C376"/>
    <mergeCell ref="A377:C377"/>
    <mergeCell ref="A374:C374"/>
    <mergeCell ref="I374:J374"/>
    <mergeCell ref="A371:C371"/>
    <mergeCell ref="I371:J371"/>
    <mergeCell ref="A369:C369"/>
    <mergeCell ref="I369:J369"/>
    <mergeCell ref="A370:C370"/>
    <mergeCell ref="I370:J370"/>
    <mergeCell ref="A366:C366"/>
    <mergeCell ref="I366:J366"/>
    <mergeCell ref="A367:C367"/>
    <mergeCell ref="I367:J367"/>
    <mergeCell ref="A368:C368"/>
    <mergeCell ref="I368:J368"/>
    <mergeCell ref="A364:C364"/>
    <mergeCell ref="I364:J364"/>
    <mergeCell ref="A365:C365"/>
    <mergeCell ref="I365:J365"/>
    <mergeCell ref="A359:C359"/>
    <mergeCell ref="I359:J359"/>
    <mergeCell ref="A362:C362"/>
    <mergeCell ref="I362:J362"/>
    <mergeCell ref="A360:C360"/>
    <mergeCell ref="I360:J360"/>
    <mergeCell ref="A361:C361"/>
    <mergeCell ref="I361:J361"/>
    <mergeCell ref="A357:C357"/>
    <mergeCell ref="I357:J357"/>
    <mergeCell ref="A358:C358"/>
    <mergeCell ref="I358:J358"/>
    <mergeCell ref="A355:C355"/>
    <mergeCell ref="I355:J355"/>
    <mergeCell ref="A356:C356"/>
    <mergeCell ref="I356:J356"/>
    <mergeCell ref="A353:C353"/>
    <mergeCell ref="I353:J353"/>
    <mergeCell ref="A354:C354"/>
    <mergeCell ref="I354:J354"/>
    <mergeCell ref="A351:C351"/>
    <mergeCell ref="I351:J351"/>
    <mergeCell ref="A352:C352"/>
    <mergeCell ref="I352:J352"/>
    <mergeCell ref="A349:C349"/>
    <mergeCell ref="I349:J349"/>
    <mergeCell ref="A350:C350"/>
    <mergeCell ref="I350:J350"/>
    <mergeCell ref="A347:C347"/>
    <mergeCell ref="I347:J347"/>
    <mergeCell ref="A348:C348"/>
    <mergeCell ref="I348:J348"/>
    <mergeCell ref="A345:C345"/>
    <mergeCell ref="I345:J345"/>
    <mergeCell ref="A346:C346"/>
    <mergeCell ref="I346:J346"/>
    <mergeCell ref="A343:C343"/>
    <mergeCell ref="I343:J343"/>
    <mergeCell ref="A344:C344"/>
    <mergeCell ref="I344:J344"/>
    <mergeCell ref="A341:C341"/>
    <mergeCell ref="I341:J341"/>
    <mergeCell ref="A342:C342"/>
    <mergeCell ref="I342:J342"/>
    <mergeCell ref="A339:C339"/>
    <mergeCell ref="I339:J339"/>
    <mergeCell ref="A340:C340"/>
    <mergeCell ref="I340:J340"/>
    <mergeCell ref="A337:C337"/>
    <mergeCell ref="I337:J337"/>
    <mergeCell ref="A338:C338"/>
    <mergeCell ref="I338:J338"/>
    <mergeCell ref="A335:C335"/>
    <mergeCell ref="I335:J335"/>
    <mergeCell ref="A336:C336"/>
    <mergeCell ref="I336:J336"/>
    <mergeCell ref="A330:C330"/>
    <mergeCell ref="I330:J330"/>
    <mergeCell ref="A334:C334"/>
    <mergeCell ref="I334:J334"/>
    <mergeCell ref="A333:C333"/>
    <mergeCell ref="I333:J333"/>
    <mergeCell ref="A332:C332"/>
    <mergeCell ref="I332:J332"/>
    <mergeCell ref="A327:C327"/>
    <mergeCell ref="I328:J328"/>
    <mergeCell ref="A323:L323"/>
    <mergeCell ref="A324:C324"/>
    <mergeCell ref="I324:J324"/>
    <mergeCell ref="K331:L331"/>
    <mergeCell ref="A331:C331"/>
    <mergeCell ref="I331:J331"/>
    <mergeCell ref="I327:J327"/>
    <mergeCell ref="A329:C329"/>
    <mergeCell ref="I329:J329"/>
    <mergeCell ref="A325:C325"/>
    <mergeCell ref="I325:J325"/>
    <mergeCell ref="I322:J322"/>
    <mergeCell ref="A322:C322"/>
    <mergeCell ref="A328:C328"/>
    <mergeCell ref="A326:C326"/>
    <mergeCell ref="I326:J326"/>
    <mergeCell ref="I320:J320"/>
    <mergeCell ref="A316:C316"/>
    <mergeCell ref="I316:J316"/>
    <mergeCell ref="A319:C319"/>
    <mergeCell ref="A321:C321"/>
    <mergeCell ref="I321:J321"/>
    <mergeCell ref="I319:J319"/>
    <mergeCell ref="A320:C320"/>
    <mergeCell ref="A315:C315"/>
    <mergeCell ref="I315:J315"/>
    <mergeCell ref="A317:C317"/>
    <mergeCell ref="I317:J317"/>
    <mergeCell ref="A318:C318"/>
    <mergeCell ref="I318:J318"/>
    <mergeCell ref="A313:C313"/>
    <mergeCell ref="I313:J313"/>
    <mergeCell ref="A314:C314"/>
    <mergeCell ref="I314:J314"/>
    <mergeCell ref="A311:C311"/>
    <mergeCell ref="I311:J311"/>
    <mergeCell ref="A312:C312"/>
    <mergeCell ref="I312:J312"/>
    <mergeCell ref="A308:L308"/>
    <mergeCell ref="A309:C309"/>
    <mergeCell ref="I309:J309"/>
    <mergeCell ref="A310:C310"/>
    <mergeCell ref="I310:J310"/>
    <mergeCell ref="A307:C307"/>
    <mergeCell ref="I307:J307"/>
    <mergeCell ref="A305:C305"/>
    <mergeCell ref="I305:J305"/>
    <mergeCell ref="A306:C306"/>
    <mergeCell ref="I306:J306"/>
    <mergeCell ref="A303:C303"/>
    <mergeCell ref="I303:J303"/>
    <mergeCell ref="A304:C304"/>
    <mergeCell ref="I304:J304"/>
    <mergeCell ref="A301:C301"/>
    <mergeCell ref="I301:J301"/>
    <mergeCell ref="A302:C302"/>
    <mergeCell ref="I302:J302"/>
    <mergeCell ref="A297:C297"/>
    <mergeCell ref="I297:J297"/>
    <mergeCell ref="A299:C299"/>
    <mergeCell ref="I299:J299"/>
    <mergeCell ref="A298:C298"/>
    <mergeCell ref="I298:J298"/>
    <mergeCell ref="A294:C294"/>
    <mergeCell ref="I294:J294"/>
    <mergeCell ref="A296:C296"/>
    <mergeCell ref="I296:J296"/>
    <mergeCell ref="A292:C292"/>
    <mergeCell ref="I292:J292"/>
    <mergeCell ref="A293:C293"/>
    <mergeCell ref="I293:J293"/>
    <mergeCell ref="O230:P230"/>
    <mergeCell ref="A247:C247"/>
    <mergeCell ref="I247:J247"/>
    <mergeCell ref="O247:P247"/>
    <mergeCell ref="A251:C251"/>
    <mergeCell ref="A289:C289"/>
    <mergeCell ref="I289:J289"/>
    <mergeCell ref="A285:C285"/>
    <mergeCell ref="I285:J285"/>
    <mergeCell ref="A286:C286"/>
    <mergeCell ref="I290:J290"/>
    <mergeCell ref="A291:C291"/>
    <mergeCell ref="I291:J291"/>
    <mergeCell ref="A287:C287"/>
    <mergeCell ref="I287:J287"/>
    <mergeCell ref="A288:C288"/>
    <mergeCell ref="I288:J288"/>
    <mergeCell ref="I286:J286"/>
    <mergeCell ref="A283:C283"/>
    <mergeCell ref="I283:J283"/>
    <mergeCell ref="A284:C284"/>
    <mergeCell ref="I284:J284"/>
    <mergeCell ref="A281:C281"/>
    <mergeCell ref="I281:J281"/>
    <mergeCell ref="A282:C282"/>
    <mergeCell ref="I282:J282"/>
    <mergeCell ref="A280:C280"/>
    <mergeCell ref="I280:J280"/>
    <mergeCell ref="A277:C277"/>
    <mergeCell ref="I277:J277"/>
    <mergeCell ref="A278:C278"/>
    <mergeCell ref="I278:J278"/>
    <mergeCell ref="A276:C276"/>
    <mergeCell ref="I276:J276"/>
    <mergeCell ref="A279:C279"/>
    <mergeCell ref="I279:J279"/>
    <mergeCell ref="A274:C274"/>
    <mergeCell ref="I274:J274"/>
    <mergeCell ref="A271:C271"/>
    <mergeCell ref="I271:J271"/>
    <mergeCell ref="K269:L269"/>
    <mergeCell ref="A272:C272"/>
    <mergeCell ref="I272:J272"/>
    <mergeCell ref="A273:C273"/>
    <mergeCell ref="I273:J273"/>
    <mergeCell ref="A267:C267"/>
    <mergeCell ref="I267:J267"/>
    <mergeCell ref="A270:C270"/>
    <mergeCell ref="I270:J270"/>
    <mergeCell ref="A269:C269"/>
    <mergeCell ref="I269:J269"/>
    <mergeCell ref="A268:C268"/>
    <mergeCell ref="I268:J268"/>
    <mergeCell ref="A266:C266"/>
    <mergeCell ref="A264:C264"/>
    <mergeCell ref="I264:J264"/>
    <mergeCell ref="A265:C265"/>
    <mergeCell ref="I266:J266"/>
    <mergeCell ref="I265:J265"/>
    <mergeCell ref="A257:C257"/>
    <mergeCell ref="I257:J257"/>
    <mergeCell ref="A258:C258"/>
    <mergeCell ref="A261:L261"/>
    <mergeCell ref="A262:C262"/>
    <mergeCell ref="I262:J262"/>
    <mergeCell ref="A259:C259"/>
    <mergeCell ref="I259:J259"/>
    <mergeCell ref="A260:C260"/>
    <mergeCell ref="I260:J260"/>
    <mergeCell ref="A263:C263"/>
    <mergeCell ref="I263:J263"/>
    <mergeCell ref="A250:C250"/>
    <mergeCell ref="I250:J250"/>
    <mergeCell ref="I258:J258"/>
    <mergeCell ref="A252:C252"/>
    <mergeCell ref="I252:J252"/>
    <mergeCell ref="A254:C254"/>
    <mergeCell ref="I254:J254"/>
    <mergeCell ref="A255:C255"/>
    <mergeCell ref="I255:J255"/>
    <mergeCell ref="A256:C256"/>
    <mergeCell ref="A248:C248"/>
    <mergeCell ref="I248:J248"/>
    <mergeCell ref="A249:C249"/>
    <mergeCell ref="I249:J249"/>
    <mergeCell ref="I256:J256"/>
    <mergeCell ref="A245:C245"/>
    <mergeCell ref="I245:J245"/>
    <mergeCell ref="A246:C246"/>
    <mergeCell ref="I246:J246"/>
    <mergeCell ref="A242:C242"/>
    <mergeCell ref="I242:J242"/>
    <mergeCell ref="I243:J243"/>
    <mergeCell ref="I244:J244"/>
    <mergeCell ref="A240:C240"/>
    <mergeCell ref="I240:J240"/>
    <mergeCell ref="A241:C241"/>
    <mergeCell ref="I241:J241"/>
    <mergeCell ref="K237:L237"/>
    <mergeCell ref="A238:C238"/>
    <mergeCell ref="I238:J238"/>
    <mergeCell ref="A237:C237"/>
    <mergeCell ref="A239:C239"/>
    <mergeCell ref="I239:J239"/>
    <mergeCell ref="I234:J234"/>
    <mergeCell ref="I237:J237"/>
    <mergeCell ref="A233:C233"/>
    <mergeCell ref="I233:J233"/>
    <mergeCell ref="A236:C236"/>
    <mergeCell ref="I236:J236"/>
    <mergeCell ref="A234:C234"/>
    <mergeCell ref="A235:C235"/>
    <mergeCell ref="I235:J235"/>
    <mergeCell ref="A231:C231"/>
    <mergeCell ref="I231:J231"/>
    <mergeCell ref="A230:C230"/>
    <mergeCell ref="I230:J230"/>
    <mergeCell ref="A228:C228"/>
    <mergeCell ref="I228:J228"/>
    <mergeCell ref="A229:C229"/>
    <mergeCell ref="I229:J229"/>
    <mergeCell ref="A226:C226"/>
    <mergeCell ref="I226:J226"/>
    <mergeCell ref="A227:C227"/>
    <mergeCell ref="I227:J227"/>
    <mergeCell ref="A224:C224"/>
    <mergeCell ref="I224:J224"/>
    <mergeCell ref="A225:C225"/>
    <mergeCell ref="I225:J225"/>
    <mergeCell ref="A218:C218"/>
    <mergeCell ref="A222:C222"/>
    <mergeCell ref="I222:J222"/>
    <mergeCell ref="A223:C223"/>
    <mergeCell ref="I223:J223"/>
    <mergeCell ref="A212:C212"/>
    <mergeCell ref="A221:C221"/>
    <mergeCell ref="I221:J221"/>
    <mergeCell ref="A215:L215"/>
    <mergeCell ref="A216:L216"/>
    <mergeCell ref="A217:C217"/>
    <mergeCell ref="I217:J217"/>
    <mergeCell ref="A219:C219"/>
    <mergeCell ref="A220:C220"/>
    <mergeCell ref="I220:J220"/>
    <mergeCell ref="I206:J206"/>
    <mergeCell ref="I218:J218"/>
    <mergeCell ref="A213:C213"/>
    <mergeCell ref="I213:J213"/>
    <mergeCell ref="A214:C214"/>
    <mergeCell ref="I214:J214"/>
    <mergeCell ref="A210:C210"/>
    <mergeCell ref="I210:J210"/>
    <mergeCell ref="A211:C211"/>
    <mergeCell ref="I211:J211"/>
    <mergeCell ref="A204:C204"/>
    <mergeCell ref="I204:J204"/>
    <mergeCell ref="I212:J212"/>
    <mergeCell ref="A205:C205"/>
    <mergeCell ref="I205:J205"/>
    <mergeCell ref="A208:C208"/>
    <mergeCell ref="I208:J208"/>
    <mergeCell ref="A209:C209"/>
    <mergeCell ref="I209:J209"/>
    <mergeCell ref="A206:C206"/>
    <mergeCell ref="A201:C201"/>
    <mergeCell ref="I201:J201"/>
    <mergeCell ref="A203:C203"/>
    <mergeCell ref="I203:J203"/>
    <mergeCell ref="A198:C198"/>
    <mergeCell ref="I198:J198"/>
    <mergeCell ref="A196:C196"/>
    <mergeCell ref="A199:C199"/>
    <mergeCell ref="I199:J199"/>
    <mergeCell ref="A195:C195"/>
    <mergeCell ref="I195:J195"/>
    <mergeCell ref="I196:J196"/>
    <mergeCell ref="I197:J197"/>
    <mergeCell ref="A193:C193"/>
    <mergeCell ref="I193:J193"/>
    <mergeCell ref="A194:C194"/>
    <mergeCell ref="I194:J194"/>
    <mergeCell ref="A191:C191"/>
    <mergeCell ref="I191:J191"/>
    <mergeCell ref="A192:C192"/>
    <mergeCell ref="I192:J192"/>
    <mergeCell ref="A189:C189"/>
    <mergeCell ref="I189:J189"/>
    <mergeCell ref="A190:C190"/>
    <mergeCell ref="I190:J190"/>
    <mergeCell ref="A187:C187"/>
    <mergeCell ref="I187:J187"/>
    <mergeCell ref="A188:C188"/>
    <mergeCell ref="I188:J188"/>
    <mergeCell ref="A184:C184"/>
    <mergeCell ref="I184:J184"/>
    <mergeCell ref="A186:C186"/>
    <mergeCell ref="I186:J186"/>
    <mergeCell ref="A185:C185"/>
    <mergeCell ref="I185:J185"/>
    <mergeCell ref="A182:C182"/>
    <mergeCell ref="I182:J182"/>
    <mergeCell ref="A183:C183"/>
    <mergeCell ref="I183:J183"/>
    <mergeCell ref="A180:C180"/>
    <mergeCell ref="I180:J180"/>
    <mergeCell ref="A181:C181"/>
    <mergeCell ref="I181:J181"/>
    <mergeCell ref="A178:C178"/>
    <mergeCell ref="I178:J178"/>
    <mergeCell ref="A179:C179"/>
    <mergeCell ref="I179:J179"/>
    <mergeCell ref="A176:C176"/>
    <mergeCell ref="I176:J176"/>
    <mergeCell ref="A177:C177"/>
    <mergeCell ref="I177:J177"/>
    <mergeCell ref="E169:E170"/>
    <mergeCell ref="A174:C174"/>
    <mergeCell ref="I174:J174"/>
    <mergeCell ref="A175:C175"/>
    <mergeCell ref="I175:J175"/>
    <mergeCell ref="A172:C172"/>
    <mergeCell ref="I172:J172"/>
    <mergeCell ref="A171:C171"/>
    <mergeCell ref="A173:C173"/>
    <mergeCell ref="I173:J173"/>
    <mergeCell ref="A167:F167"/>
    <mergeCell ref="H167:L167"/>
    <mergeCell ref="I171:J171"/>
    <mergeCell ref="A168:F168"/>
    <mergeCell ref="H168:L168"/>
    <mergeCell ref="A169:C170"/>
    <mergeCell ref="D169:D170"/>
    <mergeCell ref="F169:F170"/>
    <mergeCell ref="G169:L169"/>
    <mergeCell ref="I170:J170"/>
    <mergeCell ref="A165:F165"/>
    <mergeCell ref="H165:L165"/>
    <mergeCell ref="A166:F166"/>
    <mergeCell ref="H166:L166"/>
    <mergeCell ref="A163:F163"/>
    <mergeCell ref="H163:L163"/>
    <mergeCell ref="A164:F164"/>
    <mergeCell ref="H164:L164"/>
    <mergeCell ref="A161:F161"/>
    <mergeCell ref="H161:L161"/>
    <mergeCell ref="A162:F162"/>
    <mergeCell ref="H162:L162"/>
    <mergeCell ref="A159:F159"/>
    <mergeCell ref="H159:L159"/>
    <mergeCell ref="A160:F160"/>
    <mergeCell ref="H160:L160"/>
    <mergeCell ref="A157:F157"/>
    <mergeCell ref="H157:L157"/>
    <mergeCell ref="A158:F158"/>
    <mergeCell ref="H158:L158"/>
    <mergeCell ref="A155:F155"/>
    <mergeCell ref="H155:L155"/>
    <mergeCell ref="A156:F156"/>
    <mergeCell ref="H156:L156"/>
    <mergeCell ref="A153:F153"/>
    <mergeCell ref="H153:L153"/>
    <mergeCell ref="A154:F154"/>
    <mergeCell ref="H154:L154"/>
    <mergeCell ref="A151:F151"/>
    <mergeCell ref="H151:L151"/>
    <mergeCell ref="A152:F152"/>
    <mergeCell ref="H152:L152"/>
    <mergeCell ref="A149:F149"/>
    <mergeCell ref="H149:L149"/>
    <mergeCell ref="A150:F150"/>
    <mergeCell ref="H150:L150"/>
    <mergeCell ref="A147:F147"/>
    <mergeCell ref="H147:L147"/>
    <mergeCell ref="H148:L148"/>
    <mergeCell ref="A145:F145"/>
    <mergeCell ref="H145:L145"/>
    <mergeCell ref="A146:F146"/>
    <mergeCell ref="H146:L146"/>
    <mergeCell ref="H142:L142"/>
    <mergeCell ref="H143:L143"/>
    <mergeCell ref="A144:F144"/>
    <mergeCell ref="H144:L144"/>
    <mergeCell ref="H140:L140"/>
    <mergeCell ref="A141:F141"/>
    <mergeCell ref="H141:L141"/>
    <mergeCell ref="A138:F138"/>
    <mergeCell ref="H138:L138"/>
    <mergeCell ref="A139:F139"/>
    <mergeCell ref="H139:L139"/>
    <mergeCell ref="A140:F140"/>
    <mergeCell ref="A136:F136"/>
    <mergeCell ref="H136:L136"/>
    <mergeCell ref="A137:F137"/>
    <mergeCell ref="H137:L137"/>
    <mergeCell ref="A134:F134"/>
    <mergeCell ref="H134:L134"/>
    <mergeCell ref="A135:F135"/>
    <mergeCell ref="H135:L135"/>
    <mergeCell ref="A132:F132"/>
    <mergeCell ref="H132:L132"/>
    <mergeCell ref="A133:F133"/>
    <mergeCell ref="H133:L133"/>
    <mergeCell ref="A130:F130"/>
    <mergeCell ref="H130:L130"/>
    <mergeCell ref="A131:F131"/>
    <mergeCell ref="H131:L131"/>
    <mergeCell ref="A128:F128"/>
    <mergeCell ref="H128:L128"/>
    <mergeCell ref="A129:F129"/>
    <mergeCell ref="H129:L129"/>
    <mergeCell ref="A126:F126"/>
    <mergeCell ref="H126:L126"/>
    <mergeCell ref="A127:F127"/>
    <mergeCell ref="H127:L127"/>
    <mergeCell ref="A123:L123"/>
    <mergeCell ref="A124:F125"/>
    <mergeCell ref="G124:G125"/>
    <mergeCell ref="H124:L124"/>
    <mergeCell ref="H125:L125"/>
    <mergeCell ref="A120:G120"/>
    <mergeCell ref="H120:L120"/>
    <mergeCell ref="A121:L121"/>
    <mergeCell ref="A122:L122"/>
    <mergeCell ref="A118:G118"/>
    <mergeCell ref="H118:L118"/>
    <mergeCell ref="A119:G119"/>
    <mergeCell ref="H119:L119"/>
    <mergeCell ref="A116:G116"/>
    <mergeCell ref="H116:L116"/>
    <mergeCell ref="A117:G117"/>
    <mergeCell ref="H117:L117"/>
    <mergeCell ref="A114:G114"/>
    <mergeCell ref="H114:L114"/>
    <mergeCell ref="A115:G115"/>
    <mergeCell ref="H115:L115"/>
    <mergeCell ref="A112:G112"/>
    <mergeCell ref="H112:L112"/>
    <mergeCell ref="A113:G113"/>
    <mergeCell ref="H113:L113"/>
    <mergeCell ref="A110:G110"/>
    <mergeCell ref="H110:L110"/>
    <mergeCell ref="A111:G111"/>
    <mergeCell ref="H111:L111"/>
    <mergeCell ref="A108:G108"/>
    <mergeCell ref="H108:L108"/>
    <mergeCell ref="A109:G109"/>
    <mergeCell ref="H109:L109"/>
    <mergeCell ref="A106:G106"/>
    <mergeCell ref="H106:L106"/>
    <mergeCell ref="A107:G107"/>
    <mergeCell ref="H107:L107"/>
    <mergeCell ref="A104:G104"/>
    <mergeCell ref="H104:L104"/>
    <mergeCell ref="A105:G105"/>
    <mergeCell ref="H105:L105"/>
    <mergeCell ref="A102:G102"/>
    <mergeCell ref="H102:L102"/>
    <mergeCell ref="A103:G103"/>
    <mergeCell ref="H103:L103"/>
    <mergeCell ref="A100:G100"/>
    <mergeCell ref="H100:L100"/>
    <mergeCell ref="A101:G101"/>
    <mergeCell ref="H101:L101"/>
    <mergeCell ref="A98:G98"/>
    <mergeCell ref="H98:L98"/>
    <mergeCell ref="A99:G99"/>
    <mergeCell ref="H99:L99"/>
    <mergeCell ref="A96:G96"/>
    <mergeCell ref="H96:L96"/>
    <mergeCell ref="A97:G97"/>
    <mergeCell ref="H97:L97"/>
    <mergeCell ref="A94:G94"/>
    <mergeCell ref="H94:L94"/>
    <mergeCell ref="A95:G95"/>
    <mergeCell ref="H95:L95"/>
    <mergeCell ref="A92:G92"/>
    <mergeCell ref="H92:L92"/>
    <mergeCell ref="A93:G93"/>
    <mergeCell ref="H93:L93"/>
    <mergeCell ref="A90:G90"/>
    <mergeCell ref="H90:L90"/>
    <mergeCell ref="A91:G91"/>
    <mergeCell ref="H91:L91"/>
    <mergeCell ref="A88:G88"/>
    <mergeCell ref="H88:L88"/>
    <mergeCell ref="A89:G89"/>
    <mergeCell ref="H89:L89"/>
    <mergeCell ref="A86:G86"/>
    <mergeCell ref="H86:L86"/>
    <mergeCell ref="A87:G87"/>
    <mergeCell ref="H87:L87"/>
    <mergeCell ref="A84:G84"/>
    <mergeCell ref="H84:L84"/>
    <mergeCell ref="A85:G85"/>
    <mergeCell ref="H85:L85"/>
    <mergeCell ref="A82:G82"/>
    <mergeCell ref="H82:L82"/>
    <mergeCell ref="A83:G83"/>
    <mergeCell ref="H83:L83"/>
    <mergeCell ref="A80:G80"/>
    <mergeCell ref="H80:L80"/>
    <mergeCell ref="A81:G81"/>
    <mergeCell ref="H81:L81"/>
    <mergeCell ref="A77:G77"/>
    <mergeCell ref="H77:L77"/>
    <mergeCell ref="A78:G79"/>
    <mergeCell ref="H78:L78"/>
    <mergeCell ref="H79:L79"/>
    <mergeCell ref="A75:G75"/>
    <mergeCell ref="H75:L75"/>
    <mergeCell ref="A76:G76"/>
    <mergeCell ref="H76:L76"/>
    <mergeCell ref="A73:G73"/>
    <mergeCell ref="H73:L73"/>
    <mergeCell ref="A74:G74"/>
    <mergeCell ref="H74:L74"/>
    <mergeCell ref="A71:G71"/>
    <mergeCell ref="H71:L71"/>
    <mergeCell ref="A72:G72"/>
    <mergeCell ref="H72:L72"/>
    <mergeCell ref="A69:G69"/>
    <mergeCell ref="H69:L69"/>
    <mergeCell ref="A70:G70"/>
    <mergeCell ref="H70:L70"/>
    <mergeCell ref="A67:G67"/>
    <mergeCell ref="H67:L67"/>
    <mergeCell ref="A68:G68"/>
    <mergeCell ref="H68:L68"/>
    <mergeCell ref="A65:G65"/>
    <mergeCell ref="H65:L65"/>
    <mergeCell ref="A66:G66"/>
    <mergeCell ref="H66:L66"/>
    <mergeCell ref="A63:G63"/>
    <mergeCell ref="H63:L63"/>
    <mergeCell ref="A64:G64"/>
    <mergeCell ref="H64:L64"/>
    <mergeCell ref="A61:G61"/>
    <mergeCell ref="H61:L61"/>
    <mergeCell ref="A62:G62"/>
    <mergeCell ref="H62:L62"/>
    <mergeCell ref="A59:G59"/>
    <mergeCell ref="H59:L59"/>
    <mergeCell ref="A60:G60"/>
    <mergeCell ref="H60:L60"/>
    <mergeCell ref="A57:G57"/>
    <mergeCell ref="H57:L57"/>
    <mergeCell ref="A58:G58"/>
    <mergeCell ref="H58:L58"/>
    <mergeCell ref="A55:G55"/>
    <mergeCell ref="H55:L55"/>
    <mergeCell ref="A56:G56"/>
    <mergeCell ref="H56:L56"/>
    <mergeCell ref="A53:G53"/>
    <mergeCell ref="H53:L53"/>
    <mergeCell ref="A54:G54"/>
    <mergeCell ref="H54:L54"/>
    <mergeCell ref="A51:G51"/>
    <mergeCell ref="H51:L51"/>
    <mergeCell ref="A52:G52"/>
    <mergeCell ref="H52:L52"/>
    <mergeCell ref="A49:G49"/>
    <mergeCell ref="H49:L49"/>
    <mergeCell ref="A50:G50"/>
    <mergeCell ref="H50:L50"/>
    <mergeCell ref="A47:G47"/>
    <mergeCell ref="H47:L47"/>
    <mergeCell ref="A48:G48"/>
    <mergeCell ref="H48:L48"/>
    <mergeCell ref="A44:L44"/>
    <mergeCell ref="A45:G46"/>
    <mergeCell ref="H45:L45"/>
    <mergeCell ref="H46:L46"/>
    <mergeCell ref="A37:L37"/>
    <mergeCell ref="A38:M38"/>
    <mergeCell ref="A41:M41"/>
    <mergeCell ref="A42:M42"/>
    <mergeCell ref="A34:L34"/>
    <mergeCell ref="A35:L35"/>
    <mergeCell ref="A36:L36"/>
    <mergeCell ref="A39:M39"/>
    <mergeCell ref="A40:M40"/>
    <mergeCell ref="A43:M43"/>
    <mergeCell ref="A27:L27"/>
    <mergeCell ref="A28:L28"/>
    <mergeCell ref="A29:L29"/>
    <mergeCell ref="A30:L30"/>
    <mergeCell ref="A33:L33"/>
    <mergeCell ref="A31:L31"/>
    <mergeCell ref="A32:L32"/>
    <mergeCell ref="A21:E21"/>
    <mergeCell ref="F21:I21"/>
    <mergeCell ref="J21:L21"/>
    <mergeCell ref="A26:L26"/>
    <mergeCell ref="A24:L24"/>
    <mergeCell ref="A25:L25"/>
    <mergeCell ref="B17:E18"/>
    <mergeCell ref="J17:L18"/>
    <mergeCell ref="B19:E19"/>
    <mergeCell ref="J19:L19"/>
    <mergeCell ref="A22:E22"/>
    <mergeCell ref="J22:L23"/>
    <mergeCell ref="A23:F23"/>
    <mergeCell ref="A20:E20"/>
    <mergeCell ref="F20:I20"/>
    <mergeCell ref="J20:L20"/>
    <mergeCell ref="B12:E12"/>
    <mergeCell ref="J12:L12"/>
    <mergeCell ref="J13:L13"/>
    <mergeCell ref="A14:E16"/>
    <mergeCell ref="J14:L14"/>
    <mergeCell ref="J15:L15"/>
    <mergeCell ref="J16:L16"/>
    <mergeCell ref="A13:E13"/>
    <mergeCell ref="A11:E11"/>
    <mergeCell ref="J11:L11"/>
    <mergeCell ref="A7:L7"/>
    <mergeCell ref="A8:L8"/>
    <mergeCell ref="B1:E1"/>
    <mergeCell ref="F1:L1"/>
    <mergeCell ref="B4:E4"/>
    <mergeCell ref="G4:L4"/>
    <mergeCell ref="F2:L3"/>
    <mergeCell ref="A363:L363"/>
    <mergeCell ref="B5:E5"/>
    <mergeCell ref="B6:E6"/>
    <mergeCell ref="F6:L6"/>
    <mergeCell ref="B10:E10"/>
    <mergeCell ref="B9:E9"/>
    <mergeCell ref="F9:I9"/>
    <mergeCell ref="J9:L9"/>
    <mergeCell ref="F10:I10"/>
    <mergeCell ref="J10:L10"/>
    <mergeCell ref="A476:C476"/>
    <mergeCell ref="I476:J476"/>
    <mergeCell ref="A202:C202"/>
    <mergeCell ref="I202:J202"/>
    <mergeCell ref="A207:C207"/>
    <mergeCell ref="I207:J207"/>
    <mergeCell ref="I396:J396"/>
    <mergeCell ref="A243:C243"/>
    <mergeCell ref="A232:C232"/>
    <mergeCell ref="I232:J232"/>
    <mergeCell ref="T12:V12"/>
    <mergeCell ref="T13:V13"/>
    <mergeCell ref="K371:L371"/>
    <mergeCell ref="N1:O1"/>
    <mergeCell ref="P1:V1"/>
    <mergeCell ref="N2:V3"/>
    <mergeCell ref="N5:O5"/>
    <mergeCell ref="N4:V4"/>
    <mergeCell ref="N9:O9"/>
    <mergeCell ref="P9:S9"/>
    <mergeCell ref="P10:S10"/>
    <mergeCell ref="T10:V10"/>
    <mergeCell ref="N6:V6"/>
    <mergeCell ref="T11:V11"/>
    <mergeCell ref="T9:V9"/>
    <mergeCell ref="N10:O10"/>
    <mergeCell ref="S51:Y51"/>
    <mergeCell ref="S52:Y52"/>
    <mergeCell ref="T14:V14"/>
    <mergeCell ref="T15:V15"/>
    <mergeCell ref="T16:V16"/>
    <mergeCell ref="T17:V18"/>
    <mergeCell ref="T19:V19"/>
    <mergeCell ref="S46:Y46"/>
    <mergeCell ref="S47:Y47"/>
    <mergeCell ref="S48:Y48"/>
    <mergeCell ref="S49:Y49"/>
    <mergeCell ref="S50:Y50"/>
    <mergeCell ref="S63:Y63"/>
    <mergeCell ref="S64:Y64"/>
    <mergeCell ref="S53:Y53"/>
    <mergeCell ref="S54:Y54"/>
    <mergeCell ref="S55:Y55"/>
    <mergeCell ref="S56:Y56"/>
    <mergeCell ref="S57:Y57"/>
    <mergeCell ref="S58:Y58"/>
    <mergeCell ref="S59:Y59"/>
    <mergeCell ref="S60:Y60"/>
    <mergeCell ref="S61:Y61"/>
    <mergeCell ref="S62:Y62"/>
    <mergeCell ref="S75:Y75"/>
    <mergeCell ref="S76:Y76"/>
    <mergeCell ref="S65:Y65"/>
    <mergeCell ref="S66:Y66"/>
    <mergeCell ref="S67:Y67"/>
    <mergeCell ref="S68:Y68"/>
    <mergeCell ref="S69:Y69"/>
    <mergeCell ref="S70:Y70"/>
    <mergeCell ref="S71:Y71"/>
    <mergeCell ref="S72:Y72"/>
    <mergeCell ref="S73:Y73"/>
    <mergeCell ref="S74:Y74"/>
    <mergeCell ref="S88:Y88"/>
    <mergeCell ref="S89:Y89"/>
    <mergeCell ref="S77:Y77"/>
    <mergeCell ref="S79:Y79"/>
    <mergeCell ref="S80:Y80"/>
    <mergeCell ref="S81:Y81"/>
    <mergeCell ref="S82:Y82"/>
    <mergeCell ref="S83:Y83"/>
    <mergeCell ref="S84:Y84"/>
    <mergeCell ref="S85:Y85"/>
    <mergeCell ref="S86:Y86"/>
    <mergeCell ref="S87:Y87"/>
    <mergeCell ref="S100:Y100"/>
    <mergeCell ref="S101:Y101"/>
    <mergeCell ref="S90:Y90"/>
    <mergeCell ref="S91:Y91"/>
    <mergeCell ref="S92:Y92"/>
    <mergeCell ref="S93:Y93"/>
    <mergeCell ref="S94:Y94"/>
    <mergeCell ref="S95:Y95"/>
    <mergeCell ref="S96:Y96"/>
    <mergeCell ref="S97:Y97"/>
    <mergeCell ref="S98:Y98"/>
    <mergeCell ref="S99:Y99"/>
    <mergeCell ref="S112:Y112"/>
    <mergeCell ref="S113:Y113"/>
    <mergeCell ref="S102:Y102"/>
    <mergeCell ref="S103:Y103"/>
    <mergeCell ref="S104:Y104"/>
    <mergeCell ref="S105:Y105"/>
    <mergeCell ref="S125:Y125"/>
    <mergeCell ref="S126:Y126"/>
    <mergeCell ref="S106:Y106"/>
    <mergeCell ref="S107:Y107"/>
    <mergeCell ref="S108:Y108"/>
    <mergeCell ref="S109:Y109"/>
    <mergeCell ref="S110:Y110"/>
    <mergeCell ref="S111:Y111"/>
    <mergeCell ref="S135:Y135"/>
    <mergeCell ref="S136:Y136"/>
    <mergeCell ref="S129:Y129"/>
    <mergeCell ref="S130:Y130"/>
    <mergeCell ref="S114:Y114"/>
    <mergeCell ref="S115:Y115"/>
    <mergeCell ref="S116:Y116"/>
    <mergeCell ref="S117:Y117"/>
    <mergeCell ref="S118:Y118"/>
    <mergeCell ref="S119:Y119"/>
    <mergeCell ref="S145:Y145"/>
    <mergeCell ref="S146:Y146"/>
    <mergeCell ref="S127:Y127"/>
    <mergeCell ref="S128:Y128"/>
    <mergeCell ref="S141:Y141"/>
    <mergeCell ref="S142:Y142"/>
    <mergeCell ref="S131:Y131"/>
    <mergeCell ref="S132:Y132"/>
    <mergeCell ref="S133:Y133"/>
    <mergeCell ref="S134:Y134"/>
    <mergeCell ref="S155:Y155"/>
    <mergeCell ref="S156:Y156"/>
    <mergeCell ref="S137:Y137"/>
    <mergeCell ref="S138:Y138"/>
    <mergeCell ref="S139:Y139"/>
    <mergeCell ref="S140:Y140"/>
    <mergeCell ref="S153:Y153"/>
    <mergeCell ref="S154:Y154"/>
    <mergeCell ref="S143:Y143"/>
    <mergeCell ref="S144:Y144"/>
    <mergeCell ref="S147:Y147"/>
    <mergeCell ref="S148:Y148"/>
    <mergeCell ref="S149:Y149"/>
    <mergeCell ref="S150:Y150"/>
    <mergeCell ref="S151:Y151"/>
    <mergeCell ref="S152:Y152"/>
    <mergeCell ref="S157:Y157"/>
    <mergeCell ref="S158:Y158"/>
    <mergeCell ref="S159:Y159"/>
    <mergeCell ref="S160:Y160"/>
    <mergeCell ref="S163:Y163"/>
    <mergeCell ref="S164:Y164"/>
    <mergeCell ref="S161:Y161"/>
    <mergeCell ref="S162:Y162"/>
    <mergeCell ref="S167:Y167"/>
    <mergeCell ref="N169:R169"/>
    <mergeCell ref="S169:S170"/>
    <mergeCell ref="T169:Y169"/>
    <mergeCell ref="O170:P170"/>
    <mergeCell ref="V170:W170"/>
    <mergeCell ref="S165:Y165"/>
    <mergeCell ref="S166:Y166"/>
    <mergeCell ref="O176:P176"/>
    <mergeCell ref="V176:W176"/>
    <mergeCell ref="O171:P171"/>
    <mergeCell ref="V171:W171"/>
    <mergeCell ref="O172:P172"/>
    <mergeCell ref="V172:W172"/>
    <mergeCell ref="O173:P173"/>
    <mergeCell ref="V173:W173"/>
    <mergeCell ref="O174:P174"/>
    <mergeCell ref="V174:W174"/>
    <mergeCell ref="O175:P175"/>
    <mergeCell ref="V175:W175"/>
    <mergeCell ref="O182:P182"/>
    <mergeCell ref="V182:W182"/>
    <mergeCell ref="O177:P177"/>
    <mergeCell ref="V177:W177"/>
    <mergeCell ref="O178:P178"/>
    <mergeCell ref="V178:W178"/>
    <mergeCell ref="O179:P179"/>
    <mergeCell ref="V179:W179"/>
    <mergeCell ref="O180:P180"/>
    <mergeCell ref="V180:W180"/>
    <mergeCell ref="O181:P181"/>
    <mergeCell ref="V181:W181"/>
    <mergeCell ref="O189:P189"/>
    <mergeCell ref="V189:W189"/>
    <mergeCell ref="O183:P183"/>
    <mergeCell ref="V183:W183"/>
    <mergeCell ref="O184:P184"/>
    <mergeCell ref="V184:W184"/>
    <mergeCell ref="O186:P186"/>
    <mergeCell ref="V186:W186"/>
    <mergeCell ref="O185:P185"/>
    <mergeCell ref="V185:W185"/>
    <mergeCell ref="O187:P187"/>
    <mergeCell ref="V187:W187"/>
    <mergeCell ref="O188:P188"/>
    <mergeCell ref="V188:W188"/>
    <mergeCell ref="O195:P195"/>
    <mergeCell ref="V195:W195"/>
    <mergeCell ref="O190:P190"/>
    <mergeCell ref="V190:W190"/>
    <mergeCell ref="O191:P191"/>
    <mergeCell ref="V191:W191"/>
    <mergeCell ref="O192:P192"/>
    <mergeCell ref="V192:W192"/>
    <mergeCell ref="O193:P193"/>
    <mergeCell ref="V193:W193"/>
    <mergeCell ref="O194:P194"/>
    <mergeCell ref="V194:W194"/>
    <mergeCell ref="O202:P202"/>
    <mergeCell ref="V202:W202"/>
    <mergeCell ref="O196:P196"/>
    <mergeCell ref="V196:W196"/>
    <mergeCell ref="O197:P197"/>
    <mergeCell ref="V197:W197"/>
    <mergeCell ref="O198:P198"/>
    <mergeCell ref="V198:W198"/>
    <mergeCell ref="O199:P199"/>
    <mergeCell ref="V199:W199"/>
    <mergeCell ref="O201:P201"/>
    <mergeCell ref="V201:W201"/>
    <mergeCell ref="O208:P208"/>
    <mergeCell ref="V208:W208"/>
    <mergeCell ref="O203:P203"/>
    <mergeCell ref="V203:W203"/>
    <mergeCell ref="O204:P204"/>
    <mergeCell ref="V204:W204"/>
    <mergeCell ref="O205:P205"/>
    <mergeCell ref="V205:W205"/>
    <mergeCell ref="O206:P206"/>
    <mergeCell ref="V206:W206"/>
    <mergeCell ref="O207:P207"/>
    <mergeCell ref="V207:W207"/>
    <mergeCell ref="O214:P214"/>
    <mergeCell ref="V214:W214"/>
    <mergeCell ref="O209:P209"/>
    <mergeCell ref="V209:W209"/>
    <mergeCell ref="O210:P210"/>
    <mergeCell ref="V210:W210"/>
    <mergeCell ref="O211:P211"/>
    <mergeCell ref="V211:W211"/>
    <mergeCell ref="O212:P212"/>
    <mergeCell ref="V212:W212"/>
    <mergeCell ref="O213:P213"/>
    <mergeCell ref="V213:W213"/>
    <mergeCell ref="O223:P223"/>
    <mergeCell ref="V223:W223"/>
    <mergeCell ref="O217:P217"/>
    <mergeCell ref="V217:W217"/>
    <mergeCell ref="O218:P218"/>
    <mergeCell ref="V218:W218"/>
    <mergeCell ref="O219:P219"/>
    <mergeCell ref="O220:P220"/>
    <mergeCell ref="V220:W220"/>
    <mergeCell ref="O221:P221"/>
    <mergeCell ref="V221:W221"/>
    <mergeCell ref="O222:P222"/>
    <mergeCell ref="V222:W222"/>
    <mergeCell ref="O229:P229"/>
    <mergeCell ref="V229:W229"/>
    <mergeCell ref="O224:P224"/>
    <mergeCell ref="V224:W224"/>
    <mergeCell ref="O225:P225"/>
    <mergeCell ref="V225:W225"/>
    <mergeCell ref="O226:P226"/>
    <mergeCell ref="V226:W226"/>
    <mergeCell ref="O227:P227"/>
    <mergeCell ref="V227:W227"/>
    <mergeCell ref="O228:P228"/>
    <mergeCell ref="V228:W228"/>
    <mergeCell ref="O234:P234"/>
    <mergeCell ref="V234:W234"/>
    <mergeCell ref="O232:P232"/>
    <mergeCell ref="V232:W232"/>
    <mergeCell ref="O231:P231"/>
    <mergeCell ref="V231:W231"/>
    <mergeCell ref="O233:P233"/>
    <mergeCell ref="V233:W233"/>
    <mergeCell ref="O240:P240"/>
    <mergeCell ref="V240:W240"/>
    <mergeCell ref="O235:P235"/>
    <mergeCell ref="V235:W235"/>
    <mergeCell ref="O236:P236"/>
    <mergeCell ref="V236:W236"/>
    <mergeCell ref="O237:P237"/>
    <mergeCell ref="V237:W237"/>
    <mergeCell ref="O238:P238"/>
    <mergeCell ref="V238:W238"/>
    <mergeCell ref="O239:P239"/>
    <mergeCell ref="V239:W239"/>
    <mergeCell ref="O246:P246"/>
    <mergeCell ref="V246:W246"/>
    <mergeCell ref="O241:P241"/>
    <mergeCell ref="V241:W241"/>
    <mergeCell ref="O242:P242"/>
    <mergeCell ref="V242:W242"/>
    <mergeCell ref="O243:P243"/>
    <mergeCell ref="V243:W243"/>
    <mergeCell ref="O244:P244"/>
    <mergeCell ref="V244:W244"/>
    <mergeCell ref="O245:P245"/>
    <mergeCell ref="V245:W245"/>
    <mergeCell ref="O255:P255"/>
    <mergeCell ref="V255:W255"/>
    <mergeCell ref="O248:P248"/>
    <mergeCell ref="V248:W248"/>
    <mergeCell ref="O249:P249"/>
    <mergeCell ref="V249:W249"/>
    <mergeCell ref="O250:P250"/>
    <mergeCell ref="V250:W250"/>
    <mergeCell ref="O252:P252"/>
    <mergeCell ref="V252:W252"/>
    <mergeCell ref="O254:P254"/>
    <mergeCell ref="V254:W254"/>
    <mergeCell ref="O262:P262"/>
    <mergeCell ref="V262:W262"/>
    <mergeCell ref="O256:P256"/>
    <mergeCell ref="V256:W256"/>
    <mergeCell ref="O257:P257"/>
    <mergeCell ref="V257:W257"/>
    <mergeCell ref="O258:P258"/>
    <mergeCell ref="V258:W258"/>
    <mergeCell ref="O259:P259"/>
    <mergeCell ref="V259:W259"/>
    <mergeCell ref="O260:P260"/>
    <mergeCell ref="V260:W260"/>
    <mergeCell ref="O268:P268"/>
    <mergeCell ref="V268:W268"/>
    <mergeCell ref="O263:P263"/>
    <mergeCell ref="V263:W263"/>
    <mergeCell ref="O264:P264"/>
    <mergeCell ref="V264:W264"/>
    <mergeCell ref="O265:P265"/>
    <mergeCell ref="V265:W265"/>
    <mergeCell ref="O266:P266"/>
    <mergeCell ref="V266:W266"/>
    <mergeCell ref="O267:P267"/>
    <mergeCell ref="V267:W267"/>
    <mergeCell ref="O274:P274"/>
    <mergeCell ref="V274:W274"/>
    <mergeCell ref="O269:P269"/>
    <mergeCell ref="V269:W269"/>
    <mergeCell ref="O270:P270"/>
    <mergeCell ref="V270:W270"/>
    <mergeCell ref="O271:P271"/>
    <mergeCell ref="V271:W271"/>
    <mergeCell ref="O272:P272"/>
    <mergeCell ref="V272:W272"/>
    <mergeCell ref="O273:P273"/>
    <mergeCell ref="V273:W273"/>
    <mergeCell ref="O280:P280"/>
    <mergeCell ref="V280:W280"/>
    <mergeCell ref="O277:P277"/>
    <mergeCell ref="V277:W277"/>
    <mergeCell ref="O278:P278"/>
    <mergeCell ref="V278:W278"/>
    <mergeCell ref="O276:P276"/>
    <mergeCell ref="V276:W276"/>
    <mergeCell ref="O279:P279"/>
    <mergeCell ref="V279:W279"/>
    <mergeCell ref="O286:P286"/>
    <mergeCell ref="V286:W286"/>
    <mergeCell ref="O281:P281"/>
    <mergeCell ref="V281:W281"/>
    <mergeCell ref="O282:P282"/>
    <mergeCell ref="V282:W282"/>
    <mergeCell ref="O283:P283"/>
    <mergeCell ref="V283:W283"/>
    <mergeCell ref="O284:P284"/>
    <mergeCell ref="V284:W284"/>
    <mergeCell ref="O285:P285"/>
    <mergeCell ref="V285:W285"/>
    <mergeCell ref="O292:P292"/>
    <mergeCell ref="V292:W292"/>
    <mergeCell ref="O287:P287"/>
    <mergeCell ref="V287:W287"/>
    <mergeCell ref="O288:P288"/>
    <mergeCell ref="V288:W288"/>
    <mergeCell ref="O289:P289"/>
    <mergeCell ref="V289:W289"/>
    <mergeCell ref="O290:P290"/>
    <mergeCell ref="V290:W290"/>
    <mergeCell ref="O291:P291"/>
    <mergeCell ref="V291:W291"/>
    <mergeCell ref="O302:P302"/>
    <mergeCell ref="V302:W302"/>
    <mergeCell ref="O294:P294"/>
    <mergeCell ref="V294:W294"/>
    <mergeCell ref="O296:P296"/>
    <mergeCell ref="V296:W296"/>
    <mergeCell ref="O297:P297"/>
    <mergeCell ref="V297:W297"/>
    <mergeCell ref="O299:P299"/>
    <mergeCell ref="V299:W299"/>
    <mergeCell ref="O301:P301"/>
    <mergeCell ref="V301:W301"/>
    <mergeCell ref="O309:P309"/>
    <mergeCell ref="V309:W309"/>
    <mergeCell ref="O303:P303"/>
    <mergeCell ref="V303:W303"/>
    <mergeCell ref="O304:P304"/>
    <mergeCell ref="V304:W304"/>
    <mergeCell ref="O305:P305"/>
    <mergeCell ref="V305:W305"/>
    <mergeCell ref="O306:P306"/>
    <mergeCell ref="V306:W306"/>
    <mergeCell ref="O307:P307"/>
    <mergeCell ref="V307:W307"/>
    <mergeCell ref="O315:P315"/>
    <mergeCell ref="V315:W315"/>
    <mergeCell ref="O310:P310"/>
    <mergeCell ref="V310:W310"/>
    <mergeCell ref="O311:P311"/>
    <mergeCell ref="V311:W311"/>
    <mergeCell ref="O312:P312"/>
    <mergeCell ref="V312:W312"/>
    <mergeCell ref="O313:P313"/>
    <mergeCell ref="V313:W313"/>
    <mergeCell ref="O314:P314"/>
    <mergeCell ref="V314:W314"/>
    <mergeCell ref="O321:P321"/>
    <mergeCell ref="V321:W321"/>
    <mergeCell ref="O316:P316"/>
    <mergeCell ref="V316:W316"/>
    <mergeCell ref="O317:P317"/>
    <mergeCell ref="V317:W317"/>
    <mergeCell ref="O318:P318"/>
    <mergeCell ref="V318:W318"/>
    <mergeCell ref="O319:P319"/>
    <mergeCell ref="V319:W319"/>
    <mergeCell ref="O320:P320"/>
    <mergeCell ref="V320:W320"/>
    <mergeCell ref="O328:P328"/>
    <mergeCell ref="V328:W328"/>
    <mergeCell ref="O322:P322"/>
    <mergeCell ref="V322:W322"/>
    <mergeCell ref="O324:P324"/>
    <mergeCell ref="V324:W324"/>
    <mergeCell ref="O325:P325"/>
    <mergeCell ref="V325:W325"/>
    <mergeCell ref="O326:P326"/>
    <mergeCell ref="V326:W326"/>
    <mergeCell ref="O327:P327"/>
    <mergeCell ref="V327:W327"/>
    <mergeCell ref="O334:P334"/>
    <mergeCell ref="V334:W334"/>
    <mergeCell ref="O329:P329"/>
    <mergeCell ref="V329:W329"/>
    <mergeCell ref="O330:P330"/>
    <mergeCell ref="V330:W330"/>
    <mergeCell ref="O331:P331"/>
    <mergeCell ref="V331:W331"/>
    <mergeCell ref="O332:P332"/>
    <mergeCell ref="V332:W332"/>
    <mergeCell ref="O333:P333"/>
    <mergeCell ref="V333:W333"/>
    <mergeCell ref="O340:P340"/>
    <mergeCell ref="V340:W340"/>
    <mergeCell ref="O335:P335"/>
    <mergeCell ref="V335:W335"/>
    <mergeCell ref="O336:P336"/>
    <mergeCell ref="V336:W336"/>
    <mergeCell ref="O337:P337"/>
    <mergeCell ref="V337:W337"/>
    <mergeCell ref="O338:P338"/>
    <mergeCell ref="V338:W338"/>
    <mergeCell ref="O339:P339"/>
    <mergeCell ref="V339:W339"/>
    <mergeCell ref="O346:P346"/>
    <mergeCell ref="V346:W346"/>
    <mergeCell ref="O341:P341"/>
    <mergeCell ref="V341:W341"/>
    <mergeCell ref="O342:P342"/>
    <mergeCell ref="V342:W342"/>
    <mergeCell ref="O343:P343"/>
    <mergeCell ref="V343:W343"/>
    <mergeCell ref="O344:P344"/>
    <mergeCell ref="V344:W344"/>
    <mergeCell ref="O345:P345"/>
    <mergeCell ref="V345:W345"/>
    <mergeCell ref="O352:P352"/>
    <mergeCell ref="V352:W352"/>
    <mergeCell ref="O347:P347"/>
    <mergeCell ref="V347:W347"/>
    <mergeCell ref="O348:P348"/>
    <mergeCell ref="V348:W348"/>
    <mergeCell ref="O349:P349"/>
    <mergeCell ref="V349:W349"/>
    <mergeCell ref="O350:P350"/>
    <mergeCell ref="V350:W350"/>
    <mergeCell ref="O351:P351"/>
    <mergeCell ref="V351:W351"/>
    <mergeCell ref="O358:P358"/>
    <mergeCell ref="V358:W358"/>
    <mergeCell ref="O353:P353"/>
    <mergeCell ref="V353:W353"/>
    <mergeCell ref="O354:P354"/>
    <mergeCell ref="V354:W354"/>
    <mergeCell ref="O355:P355"/>
    <mergeCell ref="V355:W355"/>
    <mergeCell ref="O356:P356"/>
    <mergeCell ref="V356:W356"/>
    <mergeCell ref="O357:P357"/>
    <mergeCell ref="V357:W357"/>
    <mergeCell ref="O365:P365"/>
    <mergeCell ref="V365:W365"/>
    <mergeCell ref="O359:P359"/>
    <mergeCell ref="V359:W359"/>
    <mergeCell ref="O360:P360"/>
    <mergeCell ref="V360:W360"/>
    <mergeCell ref="O361:P361"/>
    <mergeCell ref="V361:W361"/>
    <mergeCell ref="O362:P362"/>
    <mergeCell ref="V362:W362"/>
    <mergeCell ref="O364:P364"/>
    <mergeCell ref="V364:W364"/>
    <mergeCell ref="O371:P371"/>
    <mergeCell ref="V371:W371"/>
    <mergeCell ref="O366:P366"/>
    <mergeCell ref="V366:W366"/>
    <mergeCell ref="O367:P367"/>
    <mergeCell ref="V367:W367"/>
    <mergeCell ref="O368:P368"/>
    <mergeCell ref="V368:W368"/>
    <mergeCell ref="O369:P369"/>
    <mergeCell ref="V369:W369"/>
    <mergeCell ref="O370:P370"/>
    <mergeCell ref="V370:W370"/>
    <mergeCell ref="O377:P377"/>
    <mergeCell ref="V377:W377"/>
    <mergeCell ref="O372:P372"/>
    <mergeCell ref="V372:W372"/>
    <mergeCell ref="O373:P373"/>
    <mergeCell ref="V373:W373"/>
    <mergeCell ref="O374:P374"/>
    <mergeCell ref="V374:W374"/>
    <mergeCell ref="O375:P375"/>
    <mergeCell ref="V375:W375"/>
    <mergeCell ref="O376:P376"/>
    <mergeCell ref="V376:W376"/>
    <mergeCell ref="O383:P383"/>
    <mergeCell ref="V383:W383"/>
    <mergeCell ref="O378:P378"/>
    <mergeCell ref="V378:W378"/>
    <mergeCell ref="O379:P379"/>
    <mergeCell ref="V379:W379"/>
    <mergeCell ref="O380:P380"/>
    <mergeCell ref="V380:W380"/>
    <mergeCell ref="O381:P381"/>
    <mergeCell ref="V381:W381"/>
    <mergeCell ref="O382:P382"/>
    <mergeCell ref="V382:W382"/>
    <mergeCell ref="O389:P389"/>
    <mergeCell ref="V389:W389"/>
    <mergeCell ref="O384:P384"/>
    <mergeCell ref="V384:W384"/>
    <mergeCell ref="O385:P385"/>
    <mergeCell ref="V385:W385"/>
    <mergeCell ref="O386:P386"/>
    <mergeCell ref="V386:W386"/>
    <mergeCell ref="O387:P387"/>
    <mergeCell ref="V387:W387"/>
    <mergeCell ref="O388:P388"/>
    <mergeCell ref="V388:W388"/>
    <mergeCell ref="O395:P395"/>
    <mergeCell ref="V395:W395"/>
    <mergeCell ref="O390:P390"/>
    <mergeCell ref="V390:W390"/>
    <mergeCell ref="O391:P391"/>
    <mergeCell ref="V391:W391"/>
    <mergeCell ref="O392:P392"/>
    <mergeCell ref="V392:W392"/>
    <mergeCell ref="O393:P393"/>
    <mergeCell ref="V393:W393"/>
    <mergeCell ref="O394:P394"/>
    <mergeCell ref="V394:W394"/>
    <mergeCell ref="O401:P401"/>
    <mergeCell ref="V401:W401"/>
    <mergeCell ref="O396:P396"/>
    <mergeCell ref="V396:W396"/>
    <mergeCell ref="O397:P397"/>
    <mergeCell ref="V397:W397"/>
    <mergeCell ref="O398:P398"/>
    <mergeCell ref="V398:W398"/>
    <mergeCell ref="O399:P399"/>
    <mergeCell ref="V399:W399"/>
    <mergeCell ref="O400:P400"/>
    <mergeCell ref="V400:W400"/>
    <mergeCell ref="O408:P408"/>
    <mergeCell ref="V408:W408"/>
    <mergeCell ref="O402:P402"/>
    <mergeCell ref="V402:W402"/>
    <mergeCell ref="O404:P404"/>
    <mergeCell ref="V404:W404"/>
    <mergeCell ref="O405:P405"/>
    <mergeCell ref="V405:W405"/>
    <mergeCell ref="O406:P406"/>
    <mergeCell ref="V406:W406"/>
    <mergeCell ref="O407:P407"/>
    <mergeCell ref="V407:W407"/>
    <mergeCell ref="O414:P414"/>
    <mergeCell ref="V414:W414"/>
    <mergeCell ref="O409:P409"/>
    <mergeCell ref="V409:W409"/>
    <mergeCell ref="O410:P410"/>
    <mergeCell ref="V410:W410"/>
    <mergeCell ref="O411:P411"/>
    <mergeCell ref="V411:W411"/>
    <mergeCell ref="O412:P412"/>
    <mergeCell ref="V412:W412"/>
    <mergeCell ref="O413:P413"/>
    <mergeCell ref="V413:W413"/>
    <mergeCell ref="O420:P420"/>
    <mergeCell ref="V420:W420"/>
    <mergeCell ref="O415:P415"/>
    <mergeCell ref="V415:W415"/>
    <mergeCell ref="O416:P416"/>
    <mergeCell ref="V416:W416"/>
    <mergeCell ref="O417:P417"/>
    <mergeCell ref="V417:W417"/>
    <mergeCell ref="O418:P418"/>
    <mergeCell ref="V418:W418"/>
    <mergeCell ref="O419:P419"/>
    <mergeCell ref="V419:W419"/>
    <mergeCell ref="O426:P426"/>
    <mergeCell ref="V426:W426"/>
    <mergeCell ref="O421:P421"/>
    <mergeCell ref="V421:W421"/>
    <mergeCell ref="O422:P422"/>
    <mergeCell ref="V422:W422"/>
    <mergeCell ref="O423:P423"/>
    <mergeCell ref="V423:W423"/>
    <mergeCell ref="O424:P424"/>
    <mergeCell ref="V424:W424"/>
    <mergeCell ref="O425:P425"/>
    <mergeCell ref="V425:W425"/>
    <mergeCell ref="O432:P432"/>
    <mergeCell ref="V432:W432"/>
    <mergeCell ref="O427:P427"/>
    <mergeCell ref="V427:W427"/>
    <mergeCell ref="O428:P428"/>
    <mergeCell ref="V428:W428"/>
    <mergeCell ref="O429:P429"/>
    <mergeCell ref="V429:W429"/>
    <mergeCell ref="O430:P430"/>
    <mergeCell ref="V430:W430"/>
    <mergeCell ref="O431:P431"/>
    <mergeCell ref="V431:W431"/>
    <mergeCell ref="O438:P438"/>
    <mergeCell ref="V438:W438"/>
    <mergeCell ref="O433:P433"/>
    <mergeCell ref="V433:W433"/>
    <mergeCell ref="O434:P434"/>
    <mergeCell ref="V434:W434"/>
    <mergeCell ref="O435:P435"/>
    <mergeCell ref="V435:W435"/>
    <mergeCell ref="O436:P436"/>
    <mergeCell ref="V436:W436"/>
    <mergeCell ref="O437:P437"/>
    <mergeCell ref="V437:W437"/>
    <mergeCell ref="O445:P445"/>
    <mergeCell ref="V445:W445"/>
    <mergeCell ref="O439:P439"/>
    <mergeCell ref="V439:W439"/>
    <mergeCell ref="O440:P440"/>
    <mergeCell ref="V440:W440"/>
    <mergeCell ref="O441:P441"/>
    <mergeCell ref="V441:W441"/>
    <mergeCell ref="O442:P442"/>
    <mergeCell ref="V442:W442"/>
    <mergeCell ref="O444:P444"/>
    <mergeCell ref="V444:W444"/>
    <mergeCell ref="O452:P452"/>
    <mergeCell ref="V452:W452"/>
    <mergeCell ref="O446:P446"/>
    <mergeCell ref="O447:P447"/>
    <mergeCell ref="V447:W447"/>
    <mergeCell ref="O448:P448"/>
    <mergeCell ref="V448:W448"/>
    <mergeCell ref="O449:P449"/>
    <mergeCell ref="V449:W449"/>
    <mergeCell ref="O450:P450"/>
    <mergeCell ref="V450:W450"/>
    <mergeCell ref="O451:P451"/>
    <mergeCell ref="V451:W451"/>
    <mergeCell ref="O458:P458"/>
    <mergeCell ref="V458:W458"/>
    <mergeCell ref="O453:P453"/>
    <mergeCell ref="V453:W453"/>
    <mergeCell ref="O454:P454"/>
    <mergeCell ref="V454:W454"/>
    <mergeCell ref="O455:P455"/>
    <mergeCell ref="V455:W455"/>
    <mergeCell ref="O456:P456"/>
    <mergeCell ref="V456:W456"/>
    <mergeCell ref="O457:P457"/>
    <mergeCell ref="V457:W457"/>
    <mergeCell ref="O464:P464"/>
    <mergeCell ref="V464:W464"/>
    <mergeCell ref="O459:P459"/>
    <mergeCell ref="V459:W459"/>
    <mergeCell ref="O460:P460"/>
    <mergeCell ref="V460:W460"/>
    <mergeCell ref="O461:P461"/>
    <mergeCell ref="V461:W461"/>
    <mergeCell ref="O462:P462"/>
    <mergeCell ref="V462:W462"/>
    <mergeCell ref="O463:P463"/>
    <mergeCell ref="V463:W463"/>
    <mergeCell ref="O470:P470"/>
    <mergeCell ref="V470:W470"/>
    <mergeCell ref="O465:P465"/>
    <mergeCell ref="V465:W465"/>
    <mergeCell ref="O466:P466"/>
    <mergeCell ref="V466:W466"/>
    <mergeCell ref="O467:P467"/>
    <mergeCell ref="V467:W467"/>
    <mergeCell ref="O473:P473"/>
    <mergeCell ref="V473:W473"/>
    <mergeCell ref="O474:P474"/>
    <mergeCell ref="V474:W474"/>
    <mergeCell ref="O475:P475"/>
    <mergeCell ref="O471:P471"/>
    <mergeCell ref="V471:W471"/>
    <mergeCell ref="O472:P472"/>
    <mergeCell ref="V472:W472"/>
    <mergeCell ref="O476:P476"/>
    <mergeCell ref="V476:W476"/>
    <mergeCell ref="O483:P483"/>
    <mergeCell ref="V483:W483"/>
    <mergeCell ref="O480:P480"/>
    <mergeCell ref="V480:W480"/>
    <mergeCell ref="O481:P481"/>
    <mergeCell ref="O469:P469"/>
    <mergeCell ref="V469:W469"/>
    <mergeCell ref="O298:P298"/>
    <mergeCell ref="V298:W298"/>
    <mergeCell ref="V477:W477"/>
    <mergeCell ref="O478:P478"/>
    <mergeCell ref="V478:W478"/>
    <mergeCell ref="V475:W475"/>
    <mergeCell ref="O468:P468"/>
    <mergeCell ref="V468:W468"/>
    <mergeCell ref="A499:C499"/>
    <mergeCell ref="I499:J499"/>
    <mergeCell ref="O293:P293"/>
    <mergeCell ref="V293:W293"/>
    <mergeCell ref="V481:W481"/>
    <mergeCell ref="O482:P482"/>
    <mergeCell ref="V482:W482"/>
    <mergeCell ref="O477:P477"/>
    <mergeCell ref="O479:P479"/>
    <mergeCell ref="V479:W479"/>
    <mergeCell ref="A496:C496"/>
    <mergeCell ref="I496:J496"/>
    <mergeCell ref="A497:C497"/>
    <mergeCell ref="I497:J497"/>
    <mergeCell ref="A498:C498"/>
    <mergeCell ref="I498:J498"/>
    <mergeCell ref="A493:C493"/>
    <mergeCell ref="I493:J493"/>
    <mergeCell ref="A494:C494"/>
    <mergeCell ref="I494:J494"/>
    <mergeCell ref="A495:C495"/>
    <mergeCell ref="I495:J495"/>
    <mergeCell ref="I489:J489"/>
    <mergeCell ref="A490:C490"/>
    <mergeCell ref="I490:J490"/>
    <mergeCell ref="A491:C491"/>
    <mergeCell ref="I491:J491"/>
    <mergeCell ref="A492:C492"/>
    <mergeCell ref="I492:J492"/>
    <mergeCell ref="I501:J501"/>
    <mergeCell ref="A484:L484"/>
    <mergeCell ref="A485:C485"/>
    <mergeCell ref="I485:J485"/>
    <mergeCell ref="A486:C486"/>
    <mergeCell ref="I486:J486"/>
    <mergeCell ref="A487:C487"/>
    <mergeCell ref="A488:C488"/>
    <mergeCell ref="I488:J488"/>
    <mergeCell ref="A489:C489"/>
  </mergeCells>
  <printOptions/>
  <pageMargins left="0.1968503937007874" right="0.2362204724409449" top="0.3937007874015748" bottom="0.31496062992125984" header="0.1968503937007874" footer="0.5118110236220472"/>
  <pageSetup horizontalDpi="600" verticalDpi="600" orientation="landscape" paperSize="9" scale="24" r:id="rId1"/>
  <rowBreaks count="7" manualBreakCount="7">
    <brk id="23" max="255" man="1"/>
    <brk id="43" max="255" man="1"/>
    <brk id="77" max="255" man="1"/>
    <brk id="121" max="255" man="1"/>
    <brk id="168" max="255" man="1"/>
    <brk id="215" max="255" man="1"/>
    <brk id="307" max="255" man="1"/>
  </rowBreaks>
  <colBreaks count="1" manualBreakCount="1">
    <brk id="22" max="4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2016-01-14T15:47:27Z</cp:lastPrinted>
  <dcterms:created xsi:type="dcterms:W3CDTF">2011-12-14T06:59:06Z</dcterms:created>
  <dcterms:modified xsi:type="dcterms:W3CDTF">2016-01-14T15:49:12Z</dcterms:modified>
  <cp:category/>
  <cp:version/>
  <cp:contentType/>
  <cp:contentStatus/>
</cp:coreProperties>
</file>